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65506" windowWidth="12030" windowHeight="12060" activeTab="0"/>
  </bookViews>
  <sheets>
    <sheet name="POPIS DEL" sheetId="1" r:id="rId1"/>
  </sheets>
  <definedNames>
    <definedName name="_xlnm.Print_Area" localSheetId="0">'POPIS DEL'!$A$1:$I$602</definedName>
  </definedNames>
  <calcPr fullCalcOnLoad="1"/>
</workbook>
</file>

<file path=xl/sharedStrings.xml><?xml version="1.0" encoding="utf-8"?>
<sst xmlns="http://schemas.openxmlformats.org/spreadsheetml/2006/main" count="489" uniqueCount="291">
  <si>
    <t>I.</t>
  </si>
  <si>
    <t>PRIPRAVLJALNA DELA</t>
  </si>
  <si>
    <t>1.1</t>
  </si>
  <si>
    <t>m</t>
  </si>
  <si>
    <t>1.2</t>
  </si>
  <si>
    <t>kom</t>
  </si>
  <si>
    <t>1.3</t>
  </si>
  <si>
    <t>m2</t>
  </si>
  <si>
    <t xml:space="preserve"> </t>
  </si>
  <si>
    <t>II.</t>
  </si>
  <si>
    <t>m3</t>
  </si>
  <si>
    <t>PRIPRAVLJALNA DELA SKUPAJ</t>
  </si>
  <si>
    <t>III.</t>
  </si>
  <si>
    <t>ZGORNJI USTROJ</t>
  </si>
  <si>
    <t>IV.</t>
  </si>
  <si>
    <t>ZGORNJI USTROJ SKUPAJ</t>
  </si>
  <si>
    <t>V.</t>
  </si>
  <si>
    <t>ZAKLJUČNA DELA</t>
  </si>
  <si>
    <t>SKUPNA REKAPITULACIJA</t>
  </si>
  <si>
    <t>SKUPAJ VSA DELA</t>
  </si>
  <si>
    <t>SKUPAJ Z DDV</t>
  </si>
  <si>
    <t>VI.</t>
  </si>
  <si>
    <t>VII.</t>
  </si>
  <si>
    <t>CESTNA SIGNALIZACIJA</t>
  </si>
  <si>
    <t>SIGNALIZACIJA SKUPAJ</t>
  </si>
  <si>
    <t>AB DELA</t>
  </si>
  <si>
    <t>1.4</t>
  </si>
  <si>
    <t>1.5</t>
  </si>
  <si>
    <t>postavitev obojestranskih prečnih profilov z zavarovanjem</t>
  </si>
  <si>
    <t>čiščenje gradbene površine med in po dokončanih delih</t>
  </si>
  <si>
    <t>oc</t>
  </si>
  <si>
    <t>5.1</t>
  </si>
  <si>
    <t>5.2</t>
  </si>
  <si>
    <t>5.3</t>
  </si>
  <si>
    <t>zakoličba osi radiev</t>
  </si>
  <si>
    <t>izdelava horizontalne prometne signalizacije - označba prehodov za pešce  z enokomponentno tankoslojno barvo, debelina plasti suhe snovi je 250 mikronov</t>
  </si>
  <si>
    <t>zavarovanje gradbišča oz prehodov</t>
  </si>
  <si>
    <t>ur</t>
  </si>
  <si>
    <t>zatravitev brežin z semeni</t>
  </si>
  <si>
    <t>zakoličba osi drenaže</t>
  </si>
  <si>
    <t>DRENAŽA</t>
  </si>
  <si>
    <t xml:space="preserve">ročno planiranje izkopanega jarka za drenažo v širini 20 cm  </t>
  </si>
  <si>
    <t>DRENAŽA SKUPAJ</t>
  </si>
  <si>
    <t>1.6</t>
  </si>
  <si>
    <t>Rekonstrukcija ceste LC 378051 odsek križišče Colatio – Stari trg</t>
  </si>
  <si>
    <t xml:space="preserve">rezanje asfalta debeline do 10 cm na prehodih in stikih staro novo. 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</si>
  <si>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</si>
  <si>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</si>
  <si>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</si>
  <si>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</si>
  <si>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</si>
  <si>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</si>
  <si>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</si>
  <si>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>prestavitev prometnega znaka - velikosti 90 cm, komplet z temeljem, drogom in zemeljskimi deli</t>
  </si>
  <si>
    <t>TESARSKA DELA</t>
  </si>
  <si>
    <t>kg</t>
  </si>
  <si>
    <t>dobava, vezava in vgrajevanje armaturnih palic BSt 500S nad fi 12 v AB konstrukcijo</t>
  </si>
  <si>
    <t>mreža Q 257</t>
  </si>
  <si>
    <t>dobava in vgrajevanje distančnikov za armaturne mreže RA fi8</t>
  </si>
  <si>
    <t>dobava in vgradnja betona C12/15</t>
  </si>
  <si>
    <t>podbeton</t>
  </si>
  <si>
    <t xml:space="preserve">izdelava vertikalne dilatacije utor-pero  </t>
  </si>
  <si>
    <t>deli in materialom</t>
  </si>
  <si>
    <t>v AB pod.zidu debeline 30 cm z vsemi pom.</t>
  </si>
  <si>
    <t>podporni zid : P22+12m - P22+17m</t>
  </si>
  <si>
    <t>mreža Q 385</t>
  </si>
  <si>
    <t>dobava, vezava in vgrajevanje armaturnih palic BSt 500S pod fi 12 v AB konstrukcijo</t>
  </si>
  <si>
    <t>8.3</t>
  </si>
  <si>
    <t>ODVODNJAVANJE</t>
  </si>
  <si>
    <t>Ročno planiranje dna gradbene jame</t>
  </si>
  <si>
    <r>
      <t xml:space="preserve">Dobava betona C 12/15 in izdelava </t>
    </r>
    <r>
      <rPr>
        <sz val="10"/>
        <rFont val="Arial CE"/>
        <family val="0"/>
      </rPr>
      <t xml:space="preserve">betonske posteljice debeline 10 cm v projektiranem padcu za  PVC cevi SN8  </t>
    </r>
  </si>
  <si>
    <t xml:space="preserve">dobava in polaganje  PVC cevi  - s peščenim zasutjem 20 cm nad cevjo, s pomožnimi deli in prevozi  </t>
  </si>
  <si>
    <t xml:space="preserve">PVC SN CR-8 fi 250 mm                                              </t>
  </si>
  <si>
    <t xml:space="preserve">PVC SN CR-8 fi 200 mm                                              </t>
  </si>
  <si>
    <t>zasip jarkov z izkopanim materialom in utrjevanje v plasteh po 20 cm</t>
  </si>
  <si>
    <t>cesta</t>
  </si>
  <si>
    <t>strojno/ročni linijski (80/20%) izkop zemljine III ktg za drenaže  z nakladanjem in odvozom na trajno deponijo na razdalji do 5 km</t>
  </si>
  <si>
    <t>dobava in polaganje midren drenažnih cevi fi 10 cm skupaj s PP POLST politlak folijo in izdelavo betonske posteljice širine 20 cm in debeline 8 cm iz C 12/15</t>
  </si>
  <si>
    <t>VIII.</t>
  </si>
  <si>
    <t>strojno ročni izkop (80/20%) v terenu III. Ktg in obstoječega tampona, z odmetom materiala na rob jarka -  jaški ,cevi</t>
  </si>
  <si>
    <t xml:space="preserve">PVC SN CR-8 fi 160 mm - priključek na jaške                                             </t>
  </si>
  <si>
    <t>izdelava priključka PVC cevi fi 160 na revizijske jaške  kot  vtok pod robnikom , komplet z  pomožnimi deli.</t>
  </si>
  <si>
    <t>odvoz odvečnega izkopanega materiala na trajno deponijo do 5km</t>
  </si>
  <si>
    <t>dobava in vgrajevanje drenažnega gramoza frakcij 8-32mm, 0,20 m3/m</t>
  </si>
  <si>
    <t>zid: P23+15m - P25+10m</t>
  </si>
  <si>
    <t xml:space="preserve">dobava in polaganje cestnih betonskih robnikov dim 15/25 na betonsko podlago deb 10 cm C16/20 ter zalitjem fug z cementno malto </t>
  </si>
  <si>
    <t>8.1</t>
  </si>
  <si>
    <t>8.2</t>
  </si>
  <si>
    <t>izdelava horizontalne prometne signalizacije - bela barva z enokomponentno tankoslojno barvo, debelina plasti suhe snovi je 250 mikronov</t>
  </si>
  <si>
    <t>V - 9, stop črta. Širina črte je 0.5 m.</t>
  </si>
  <si>
    <t xml:space="preserve">geološki nadzor ob izgradnji  </t>
  </si>
  <si>
    <t>dobava in vgrajevanje travnih tlakovcev odpornih na sol, ter zasip z finim peskom skupaj z pripravo peščene podlage - bankina</t>
  </si>
  <si>
    <t>SPODNJI USTROJ</t>
  </si>
  <si>
    <t>2.1</t>
  </si>
  <si>
    <t>odkop zemljine II ktg z odvozom na gradbiščno deponijo</t>
  </si>
  <si>
    <t>2.2</t>
  </si>
  <si>
    <t>odkop zemljine III ktg z odvozom na trajno deponijo v oddaljenosti 5 km</t>
  </si>
  <si>
    <t>2.3</t>
  </si>
  <si>
    <t>strojno planiranje z gredarjem in utrjevanje spodnjega ustroja po izravnavi</t>
  </si>
  <si>
    <t>2.4</t>
  </si>
  <si>
    <t xml:space="preserve">vgrajevanje nasipnega materiala v debelini 20 cm - humos od izkopa z utrjevanjem  </t>
  </si>
  <si>
    <t>SPODNJI USTROJ SKUPAJ</t>
  </si>
  <si>
    <t>dobava in vgrajevanje tamponskega prodca -drobljenec (deb 0-32) v debelini cca 40 cm skupaj s prevozom - tampon</t>
  </si>
  <si>
    <t>1.7</t>
  </si>
  <si>
    <t xml:space="preserve">strojno raztiranje tampona, planiranje do točnosti +/- 1 cm, valjanje in utrjevanje do zbitosti 100 MPa  </t>
  </si>
  <si>
    <t>IX.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</si>
  <si>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</si>
  <si>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</si>
  <si>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</si>
  <si>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</si>
  <si>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</si>
  <si>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</si>
  <si>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</si>
  <si>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</si>
  <si>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</si>
  <si>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</si>
  <si>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</si>
  <si>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>5.4</t>
  </si>
  <si>
    <t>5.5</t>
  </si>
  <si>
    <t>5.6</t>
  </si>
  <si>
    <t>6.1</t>
  </si>
  <si>
    <t>6.2</t>
  </si>
  <si>
    <t>6.3</t>
  </si>
  <si>
    <t xml:space="preserve"> 7.1</t>
  </si>
  <si>
    <t>8.4</t>
  </si>
  <si>
    <t>8.5</t>
  </si>
  <si>
    <t>8.6</t>
  </si>
  <si>
    <t>8.7</t>
  </si>
  <si>
    <t>8.8</t>
  </si>
  <si>
    <t>9.1</t>
  </si>
  <si>
    <t>9.2</t>
  </si>
  <si>
    <t>9.3</t>
  </si>
  <si>
    <t>P16 + 12m - P32 = 271,5 m</t>
  </si>
  <si>
    <t>izdelava priključkov drenažnih cevi na nove vtočne jaške</t>
  </si>
  <si>
    <t>izdelava priključkov drenažnih cevi na obstoječe vtočne jaške</t>
  </si>
  <si>
    <t>oc.</t>
  </si>
  <si>
    <t xml:space="preserve"> 3.8</t>
  </si>
  <si>
    <t>ustavi II-2</t>
  </si>
  <si>
    <t>prehod za pešce III-6</t>
  </si>
  <si>
    <t>frezanje obstoječega asfalta v širini 10 cm in globine 4 cm za izdelavo stika staro/novo</t>
  </si>
  <si>
    <t>5.7</t>
  </si>
  <si>
    <t xml:space="preserve"> 3.9</t>
  </si>
  <si>
    <t>montaža in demontaža dvostranskega gladkega opaža za AB stopnice</t>
  </si>
  <si>
    <t>stopnice: P23+15m</t>
  </si>
  <si>
    <t xml:space="preserve"> 7.2</t>
  </si>
  <si>
    <t>stopnice: P27+10m</t>
  </si>
  <si>
    <t>stopnice pri župnišču: P23</t>
  </si>
  <si>
    <t>prepovedan promet v obe smeri (II-4)</t>
  </si>
  <si>
    <t>1.8</t>
  </si>
  <si>
    <t>2.5</t>
  </si>
  <si>
    <t>priprava terena za izdelavo stopnic in klančine do župnišča.</t>
  </si>
  <si>
    <t xml:space="preserve">cesta + pločnik </t>
  </si>
  <si>
    <t>podporni zid: P23+15m - P25+10m</t>
  </si>
  <si>
    <t xml:space="preserve">dobava in vgrajevanje asfalta-pločnik,                      - AC 8 surf B 70/100 A5 - 4cm                                                 </t>
  </si>
  <si>
    <t>izdelava trajnega elastičnega stika - staro novo            (z elastično betumensko maso)</t>
  </si>
  <si>
    <t xml:space="preserve">dobava in vgrajevanje asfalta-klančina,                      - AC 8 surf B 70/100 A5 - 4cm                                                 </t>
  </si>
  <si>
    <t>rušenje obstoječih stopnic skupaj z nakladanjem in odvozem na trajno deponijo   v oddaljenosti 5 km.</t>
  </si>
  <si>
    <t>1.9</t>
  </si>
  <si>
    <t>pločnik + ureditev do župnišča(stopnice, klančina) + dograditev pri gasilskem domu</t>
  </si>
  <si>
    <t>pločnik + ureditev do župnišča(stopnice,klančina) + dograditev pri gasilskem domu</t>
  </si>
  <si>
    <t>rušenje obstoječih robnikov skupaj z nakladanjem in odvozem na trajno deponijo   v oddaljenosti 5 km.</t>
  </si>
  <si>
    <t>1.10</t>
  </si>
  <si>
    <t>dobava in izdelava komplet vtočnih jaškov iz betonske cevi dimenzij fi 40 cm , z usedalnikom 50 cm, z oblikovanjem dna jaška, z LTŽ rešetko, z vsemi zemeljskimi deli, globina jaška do 1,5 m in pripravo betonske posteljice, komplet z prevozi in pomožnimi deli.</t>
  </si>
  <si>
    <t>čiščenje obstoječega linijskega požiralnika in izdelava odtoka v cestni požiralnik.</t>
  </si>
  <si>
    <t xml:space="preserve">dobava in polaganje vrtnih betonskih robnikov dim 6/25 na betonsko podlago deb 10 cm C16/20 ter zalitjem fug z cementno malto </t>
  </si>
  <si>
    <t xml:space="preserve">montaža in demontaža dvostranskega gladkega opaža za AB podporni zid  </t>
  </si>
  <si>
    <t>dograditev podpornega zidu : P22+12m - P22+17m</t>
  </si>
  <si>
    <t>dograditev podpornega zidu : P22+12m-P22+17m:</t>
  </si>
  <si>
    <t>mreža Q 503</t>
  </si>
  <si>
    <t>dobava in vgrajevanje armaturnih mrež B 500 A.</t>
  </si>
  <si>
    <t>stopnice pri župnišču + temelj: P23</t>
  </si>
  <si>
    <t>stopnice + temelj: P23+15m</t>
  </si>
  <si>
    <t>stopnice + temelj: P27+10m</t>
  </si>
  <si>
    <t>temelj podp. zida: P23+15m - P25+10m</t>
  </si>
  <si>
    <t>dobava in zidanje podpornega zidu s cepljenimi zidaki širine 20 cm in višine 0,4 m z vsemi pomožnimi deli in prevozi.</t>
  </si>
  <si>
    <t>Izdelava izolacijskih premazov za AB podporni zid z premazom ibitola in polaganjem vobitekta V3 s preklopi</t>
  </si>
  <si>
    <t>stopnice pri župnišču : P23</t>
  </si>
  <si>
    <t>9.4</t>
  </si>
  <si>
    <t>9.5</t>
  </si>
  <si>
    <t xml:space="preserve">dobava in vgrajevanje asfaltne mulde v debelini 5+3 cm in širine 0.5 m- povozna mulda                                                                - AC 16 base B 50/70 A3 - 5cm                              - AC 11 surf B 50/70 A3 - 3cm   </t>
  </si>
  <si>
    <t>dograditev pri gasilskem domu</t>
  </si>
  <si>
    <t xml:space="preserve"> 3.10</t>
  </si>
  <si>
    <t xml:space="preserve"> 3.11</t>
  </si>
  <si>
    <t>dobava in montaža linijskega pohodnega požiralnika širine 10 cm vgrajenega v AB stopnice, komplet z prevozi in pomožnimi deli.</t>
  </si>
  <si>
    <t xml:space="preserve"> - stopnice pri župnišču</t>
  </si>
  <si>
    <t xml:space="preserve"> 4.12</t>
  </si>
  <si>
    <t>9.6</t>
  </si>
  <si>
    <t>Dobava in vgrajevanje gumbaste folije z vsemi pomožnimi deli in prevozi</t>
  </si>
  <si>
    <t>podp. zid: P23+15m - P25+10m</t>
  </si>
  <si>
    <t>detajlna zakoličba ceste + pločnika</t>
  </si>
  <si>
    <t>P16+12m - P23</t>
  </si>
  <si>
    <t>dobava in vgrajevanje tamponskega prodca -drobljenec (deb 0-16) v debelini cca 5 cm skupaj s prevozom - pod tlakovci</t>
  </si>
  <si>
    <t xml:space="preserve"> 3.12</t>
  </si>
  <si>
    <t xml:space="preserve">dobava in polaganje betonskih tlakovcev  z suhim fugiranjem in vsemi pomožnimi deli ter prevozi </t>
  </si>
  <si>
    <t xml:space="preserve"> - ureditev pred hišo zraven klančine</t>
  </si>
  <si>
    <t>izdelava polovične cestne zapore z postavitvijo prometnih znakov in izdelavo elaborata zapore</t>
  </si>
  <si>
    <t>rušenje obstoječega asfalta do debeline 10 cm skupaj z nakladanjem in odvozom na trajno deponijo   v oddaljenosti 5 km.</t>
  </si>
  <si>
    <t xml:space="preserve">dobava in vgrajevanje asfalta 5+3                      dograditev asfalta do pločnika in dograditev pri gasilskem domu.                                                    - AC 16 base B 50/70 A3 - 5cm                              - AC 11 surf B 50/70 A3 - 3cm                                   </t>
  </si>
  <si>
    <t>dobava in izdelava komplet vtočnih jaškov iz betonske cevi dimenzij fi 40 cm z vtokom pod robnikom , z usedalnikom 50 cm, z oblikovanjem dna jaška, z LTŽ pokrovom za težo 15 t, z vsemi zemeljskimi deli, globina jaška do 1,5 m in pripravo betonske posteljice, komplet z prevozi in pomožnimi deli.</t>
  </si>
  <si>
    <t>dobava in izdelava komplet PVC revizijskega jaška dimenzij fi 600 mm,  z oblikovanjem dna jaška, z LTŽ pokrovom za težo 15 t, z vsemi zemeljskimi deli, globina jaška 1 m in pripravo betonske posteljice, komplet z prevozi in pomožnimi deli.</t>
  </si>
  <si>
    <t>V - 1,ločilna črta. Širina črte je 0.1m.</t>
  </si>
  <si>
    <t>V - 4,(1-1-1-). Širina črte je 0.1m.</t>
  </si>
  <si>
    <t>dobava in vgrajevanje  betona C25/30 odpornega na mraz in sol  s pomožnimi deli in prevozi - nastopna površina se metliči.</t>
  </si>
  <si>
    <t xml:space="preserve"> - izkop za točkovne stebre fi 40 cm, globine 80 cm: 5 kom                                                                                    - vgrajevanje betona C25/30 fi 40, globine 80 cm: 5 kom.                                                                                                                                                     - pocinkana polkrožna zaključnica (ročaj)                        - pocinkani jekleni stebri C profila dolžine 1,80 m (stebri ograje  JVO) :5 kom                                                - impegnirane deske debeline 3 cm, višine 15 cm v dveh vrstah z vijačenjem</t>
  </si>
  <si>
    <t>dograditev ceste in izgradnja pločnika</t>
  </si>
  <si>
    <t>Trasiranje</t>
  </si>
  <si>
    <t>Zavarovanje gradbišča</t>
  </si>
  <si>
    <t>Zakoličba obstoječih vodov</t>
  </si>
  <si>
    <t>kpl</t>
  </si>
  <si>
    <t>Demontaža in rušenje obstoječe razsvetljave</t>
  </si>
  <si>
    <t>ure</t>
  </si>
  <si>
    <t>GRADBENA DELA</t>
  </si>
  <si>
    <t>Dobava in postavitev tipskih temeljev za kandelaber</t>
  </si>
  <si>
    <t>(cev d=50cm, z bet. peto in uvod. cevmi)</t>
  </si>
  <si>
    <t>z izkopom in zasutje z utrditvijo</t>
  </si>
  <si>
    <t>kos</t>
  </si>
  <si>
    <t>Dobava in montaža kandelabra, tipski H/h= 11/10 m</t>
  </si>
  <si>
    <t>vroče cinkan, vsadni - komplet s spončno letvijo</t>
  </si>
  <si>
    <t>z nastavkom fi=60mm</t>
  </si>
  <si>
    <t>Izkop in zasip jarka za polaganje kabla, širine 30cm,</t>
  </si>
  <si>
    <t>globine 1,0m, 90% strojno, 10% ročno v terenu 3. kat.</t>
  </si>
  <si>
    <t>Dobava finega peska in izdelava postelje v jarku,</t>
  </si>
  <si>
    <t>ter zasip kabla s finim peskom v debelini 20cm</t>
  </si>
  <si>
    <t xml:space="preserve">Dobava in položitev opozorilnega traku </t>
  </si>
  <si>
    <t>z napisom "POZOR ENERGETKI KABEL"</t>
  </si>
  <si>
    <t>Dobava in položitev cevi PC-E/50mm, položena</t>
  </si>
  <si>
    <t>v jarek in obbettoniranje (MB10) preko uvozov</t>
  </si>
  <si>
    <t>Prekop ceste (pri gasilskem domu) in vstavljanje cevi</t>
  </si>
  <si>
    <t>d=110mm, dolžine 10m</t>
  </si>
  <si>
    <t>MONTAŽNA DELA</t>
  </si>
  <si>
    <t>Dobava in montaža svetilke komplet s sijalko</t>
  </si>
  <si>
    <t>tip: CX 622 E-1PT0208 - 1150 NK (Siteco)</t>
  </si>
  <si>
    <t>Dobava in položitev kabla tip NAYY-J 4x16+2,5mm2</t>
  </si>
  <si>
    <t>v pripravljeni jarek, delno v i.c. pod voznimi površinami</t>
  </si>
  <si>
    <t>Dobava in montaža kabla v kandelabru, tip NYY-J 3x2.5mm2</t>
  </si>
  <si>
    <t>Dobava in položitev pocink. valjanca Fe-Zn 25x4mm</t>
  </si>
  <si>
    <t>Izdelava kabelskega končnika, posnetje izolacije in povijanje</t>
  </si>
  <si>
    <t>Dobava in montaža kabla v kandelabru, tip H07V-K 16mm2</t>
  </si>
  <si>
    <t>l= 2m, s kabel čevljem in križno sponko (ozemljitev kand.)</t>
  </si>
  <si>
    <t>Dodatna zaščita NN kablov (cevi d=110mm)</t>
  </si>
  <si>
    <t>v pripravljeni jarek</t>
  </si>
  <si>
    <t>Izvedba meritev in preizkus, ter nadzor pri izvedbi</t>
  </si>
  <si>
    <t>in izdelava merilnih protokolov</t>
  </si>
  <si>
    <t xml:space="preserve">Geodetski posnetek po dejansko položeni trasi in </t>
  </si>
  <si>
    <t>vris v kataster</t>
  </si>
  <si>
    <t>Izvedba projekta izvedenih del - PID</t>
  </si>
  <si>
    <t>Stroški distributerja:</t>
  </si>
  <si>
    <t>- elektro nadzor (Elektro Slovenj Gradec)</t>
  </si>
  <si>
    <t>- zaklop NN napajanja</t>
  </si>
  <si>
    <t>Transport in manipulativni stroški</t>
  </si>
  <si>
    <t>%</t>
  </si>
  <si>
    <t>P18 - P31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</si>
  <si>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</si>
  <si>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</si>
  <si>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</si>
  <si>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</si>
  <si>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</si>
  <si>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</si>
  <si>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</si>
  <si>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</si>
  <si>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</si>
  <si>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</si>
  <si>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</si>
  <si>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</si>
  <si>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</si>
  <si>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</si>
  <si>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javna razsvetljava</t>
  </si>
  <si>
    <t>IKT KANALIZACIJA</t>
  </si>
  <si>
    <t>Zakoličba osi in kanalizacije</t>
  </si>
  <si>
    <t>m1</t>
  </si>
  <si>
    <t>Dobava in polaganje cevi fi 2x50 ter obsip s sipkim materialom - izkopano zemljino</t>
  </si>
  <si>
    <t>Spajanje cevi s PE spojko fi 50</t>
  </si>
  <si>
    <t>Dobava in polaganje PVC traku</t>
  </si>
  <si>
    <t>Izkop in vgradnja ROTO jaška dimenzije 0,8x0,8x1,0m  v zemljišču III. do V.ktg., izdelava vseh potrebnih uvodov, zasip, nakladanje in odvoz odvečnega  materiala ter stroški začasne in končne deponije, ureditev okolice - brez dobave jaška</t>
  </si>
  <si>
    <t>SKUPAJ IKT KANALIZACIJA</t>
  </si>
  <si>
    <t>A.</t>
  </si>
  <si>
    <t>POPIS DEL: dograditev ceste in izgradnja pločnika</t>
  </si>
  <si>
    <t>ODVODNJAVANJE SKUPAJ</t>
  </si>
  <si>
    <t>TESARSKA DELA SKUPAJ</t>
  </si>
  <si>
    <t>AB DELA SKUPAJ</t>
  </si>
  <si>
    <t>ZAKLJUČNA DELA SKUPAJ</t>
  </si>
  <si>
    <t>GRADBENA DELA SKUPAJ</t>
  </si>
  <si>
    <t>MONTAŽNA DELA SKUPAJ</t>
  </si>
  <si>
    <t>B.</t>
  </si>
  <si>
    <t>POPIS DEL: javna razsvetljava</t>
  </si>
  <si>
    <t>C.</t>
  </si>
  <si>
    <t>POPIS DEL: IKT kanalizacija</t>
  </si>
  <si>
    <t>DOGRADITEV CESTE IN IZGRADNJA PLOČNIKA</t>
  </si>
  <si>
    <t>JAVNA RAZSVETLJAVA</t>
  </si>
  <si>
    <t>SKUPAJ BREZ DDV</t>
  </si>
  <si>
    <t>DDV 20%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</si>
</sst>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#,##0.00\ _S_I_T"/>
    <numFmt numFmtId="174" formatCode="#,##0.00\ [$€-1]"/>
    <numFmt numFmtId="175" formatCode="[$€-2]\ #,##0.00"/>
    <numFmt numFmtId="176" formatCode="#,##0.00\ &quot;€&quot;"/>
    <numFmt numFmtId="177" formatCode="_-* #,##0.00\ [$€-1]_-;\-* #,##0.00\ [$€-1]_-;_-* &quot;-&quot;??\ [$€-1]_-;_-@_-"/>
    <numFmt numFmtId="178" formatCode="_ * #,##0.00\ _S_I_T_ ;_ * #,##0.00\ _S_I_T_ ;_ * &quot;-&quot;??\ _S_I_T_ ;_ @_ "/>
    <numFmt numFmtId="179" formatCode="_ * #,##0.00\ &quot;SIT&quot;_ ;_ * #,##0.00\ &quot;SIT&quot;_ ;_ * &quot;-&quot;??\ &quot;SIT&quot;_ ;_ @_ "/>
    <numFmt numFmtId="180" formatCode="0.0"/>
  </numFmts>
  <fonts count="5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4"/>
      <name val="Arial CE"/>
      <family val="2"/>
    </font>
    <font>
      <b/>
      <sz val="16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6" fontId="1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176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76" fontId="0" fillId="0" borderId="1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/>
    </xf>
    <xf numFmtId="176" fontId="3" fillId="0" borderId="1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176" fontId="0" fillId="0" borderId="0" xfId="0" applyNumberFormat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4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10" xfId="0" applyNumberForma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 vertical="top"/>
      <protection/>
    </xf>
    <xf numFmtId="176" fontId="3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vertical="top"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49" fontId="3" fillId="0" borderId="11" xfId="0" applyNumberFormat="1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right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top" wrapText="1"/>
      <protection/>
    </xf>
    <xf numFmtId="17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1" xfId="0" applyNumberFormat="1" applyBorder="1" applyAlignment="1" applyProtection="1">
      <alignment horizontal="center" vertical="top"/>
      <protection/>
    </xf>
    <xf numFmtId="0" fontId="7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8" fillId="0" borderId="11" xfId="0" applyFont="1" applyBorder="1" applyAlignment="1" applyProtection="1">
      <alignment/>
      <protection/>
    </xf>
    <xf numFmtId="176" fontId="8" fillId="0" borderId="1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176" fontId="0" fillId="0" borderId="10" xfId="57" applyNumberFormat="1" applyFont="1" applyBorder="1" applyAlignment="1" applyProtection="1">
      <alignment horizontal="right"/>
      <protection/>
    </xf>
    <xf numFmtId="176" fontId="0" fillId="0" borderId="0" xfId="57" applyNumberFormat="1" applyFont="1" applyAlignment="1" applyProtection="1">
      <alignment horizontal="right"/>
      <protection/>
    </xf>
    <xf numFmtId="2" fontId="0" fillId="33" borderId="0" xfId="0" applyNumberFormat="1" applyFill="1" applyBorder="1" applyAlignment="1" applyProtection="1">
      <alignment horizontal="center"/>
      <protection/>
    </xf>
    <xf numFmtId="4" fontId="0" fillId="33" borderId="0" xfId="0" applyNumberFormat="1" applyFill="1" applyBorder="1" applyAlignment="1" applyProtection="1">
      <alignment horizontal="center"/>
      <protection/>
    </xf>
    <xf numFmtId="176" fontId="0" fillId="33" borderId="10" xfId="57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" fontId="0" fillId="0" borderId="0" xfId="59" applyNumberFormat="1" applyFont="1" applyBorder="1" applyAlignment="1" applyProtection="1">
      <alignment horizontal="right"/>
      <protection/>
    </xf>
    <xf numFmtId="176" fontId="0" fillId="0" borderId="10" xfId="57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center" vertical="top"/>
      <protection/>
    </xf>
    <xf numFmtId="0" fontId="11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4" fontId="0" fillId="0" borderId="12" xfId="59" applyNumberFormat="1" applyFont="1" applyBorder="1" applyAlignment="1" applyProtection="1">
      <alignment horizontal="right"/>
      <protection/>
    </xf>
    <xf numFmtId="176" fontId="0" fillId="0" borderId="0" xfId="57" applyNumberFormat="1" applyFont="1" applyBorder="1" applyAlignment="1" applyProtection="1">
      <alignment horizontal="right"/>
      <protection/>
    </xf>
    <xf numFmtId="49" fontId="16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4" fontId="3" fillId="0" borderId="0" xfId="59" applyNumberFormat="1" applyFont="1" applyBorder="1" applyAlignment="1" applyProtection="1">
      <alignment horizontal="right"/>
      <protection/>
    </xf>
    <xf numFmtId="176" fontId="3" fillId="0" borderId="10" xfId="57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4" fontId="0" fillId="0" borderId="0" xfId="57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4" fontId="3" fillId="0" borderId="0" xfId="57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3" fillId="0" borderId="0" xfId="0" applyFont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76" fontId="3" fillId="0" borderId="0" xfId="57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 wrapText="1"/>
      <protection/>
    </xf>
    <xf numFmtId="49" fontId="0" fillId="0" borderId="0" xfId="0" applyNumberFormat="1" applyBorder="1" applyAlignment="1" applyProtection="1">
      <alignment horizontal="center" vertical="top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left"/>
      <protection/>
    </xf>
    <xf numFmtId="4" fontId="0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76" fontId="9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4" fontId="15" fillId="0" borderId="0" xfId="0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Fill="1" applyBorder="1" applyAlignment="1" applyProtection="1">
      <alignment/>
      <protection/>
    </xf>
    <xf numFmtId="176" fontId="15" fillId="0" borderId="0" xfId="0" applyNumberFormat="1" applyFont="1" applyFill="1" applyBorder="1" applyAlignment="1" applyProtection="1">
      <alignment horizontal="right"/>
      <protection/>
    </xf>
    <xf numFmtId="49" fontId="14" fillId="0" borderId="0" xfId="59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4" fontId="14" fillId="0" borderId="0" xfId="0" applyNumberFormat="1" applyFont="1" applyFill="1" applyBorder="1" applyAlignment="1" applyProtection="1">
      <alignment horizontal="center"/>
      <protection/>
    </xf>
    <xf numFmtId="4" fontId="14" fillId="0" borderId="0" xfId="0" applyNumberFormat="1" applyFont="1" applyFill="1" applyBorder="1" applyAlignment="1" applyProtection="1">
      <alignment/>
      <protection/>
    </xf>
    <xf numFmtId="176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180" fontId="14" fillId="0" borderId="0" xfId="0" applyNumberFormat="1" applyFont="1" applyFill="1" applyBorder="1" applyAlignment="1" applyProtection="1">
      <alignment horizontal="center" wrapText="1"/>
      <protection/>
    </xf>
    <xf numFmtId="180" fontId="14" fillId="0" borderId="0" xfId="0" applyNumberFormat="1" applyFont="1" applyFill="1" applyBorder="1" applyAlignment="1" applyProtection="1">
      <alignment wrapText="1"/>
      <protection/>
    </xf>
    <xf numFmtId="4" fontId="14" fillId="0" borderId="0" xfId="0" applyNumberFormat="1" applyFont="1" applyFill="1" applyBorder="1" applyAlignment="1" applyProtection="1">
      <alignment wrapText="1"/>
      <protection/>
    </xf>
    <xf numFmtId="176" fontId="14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wrapText="1"/>
      <protection/>
    </xf>
    <xf numFmtId="176" fontId="14" fillId="0" borderId="10" xfId="0" applyNumberFormat="1" applyFont="1" applyFill="1" applyBorder="1" applyAlignment="1" applyProtection="1">
      <alignment horizontal="right"/>
      <protection/>
    </xf>
    <xf numFmtId="49" fontId="14" fillId="0" borderId="0" xfId="59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4" fontId="14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49" fontId="1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176" fontId="14" fillId="0" borderId="0" xfId="0" applyNumberFormat="1" applyFont="1" applyBorder="1" applyAlignment="1" applyProtection="1">
      <alignment horizontal="right" wrapText="1"/>
      <protection/>
    </xf>
    <xf numFmtId="4" fontId="14" fillId="0" borderId="0" xfId="0" applyNumberFormat="1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176" fontId="9" fillId="0" borderId="12" xfId="0" applyNumberFormat="1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vertical="top" wrapText="1"/>
      <protection/>
    </xf>
    <xf numFmtId="0" fontId="9" fillId="0" borderId="13" xfId="0" applyFont="1" applyBorder="1" applyAlignment="1" applyProtection="1">
      <alignment horizontal="center"/>
      <protection/>
    </xf>
    <xf numFmtId="2" fontId="9" fillId="0" borderId="13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176" fontId="9" fillId="0" borderId="13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4" fontId="0" fillId="34" borderId="10" xfId="0" applyNumberFormat="1" applyFill="1" applyBorder="1" applyAlignment="1" applyProtection="1">
      <alignment horizontal="center"/>
      <protection hidden="1" locked="0"/>
    </xf>
    <xf numFmtId="4" fontId="0" fillId="34" borderId="10" xfId="0" applyNumberFormat="1" applyFont="1" applyFill="1" applyBorder="1" applyAlignment="1" applyProtection="1">
      <alignment horizontal="center"/>
      <protection hidden="1" locked="0"/>
    </xf>
    <xf numFmtId="4" fontId="0" fillId="34" borderId="10" xfId="59" applyNumberFormat="1" applyFont="1" applyFill="1" applyBorder="1" applyAlignment="1" applyProtection="1">
      <alignment horizontal="right"/>
      <protection hidden="1" locked="0"/>
    </xf>
    <xf numFmtId="4" fontId="14" fillId="34" borderId="10" xfId="0" applyNumberFormat="1" applyFont="1" applyFill="1" applyBorder="1" applyAlignment="1" applyProtection="1">
      <alignment wrapText="1"/>
      <protection hidden="1" locked="0"/>
    </xf>
    <xf numFmtId="4" fontId="14" fillId="34" borderId="10" xfId="0" applyNumberFormat="1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176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6" fontId="2" fillId="0" borderId="14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vertical="top"/>
      <protection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3" fillId="0" borderId="0" xfId="0" applyFont="1" applyAlignment="1">
      <alignment vertical="top"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9" fillId="0" borderId="12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9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 applyProtection="1">
      <alignment horizontal="left" vertical="top"/>
      <protection/>
    </xf>
    <xf numFmtId="0" fontId="10" fillId="0" borderId="0" xfId="0" applyFont="1" applyAlignment="1">
      <alignment horizontal="left" vertical="top"/>
    </xf>
    <xf numFmtId="176" fontId="10" fillId="0" borderId="12" xfId="0" applyNumberFormat="1" applyFont="1" applyBorder="1" applyAlignment="1" applyProtection="1">
      <alignment/>
      <protection/>
    </xf>
    <xf numFmtId="0" fontId="10" fillId="0" borderId="12" xfId="0" applyFont="1" applyBorder="1" applyAlignment="1">
      <alignment/>
    </xf>
    <xf numFmtId="176" fontId="1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4"/>
  <sheetViews>
    <sheetView tabSelected="1" view="pageBreakPreview" zoomScale="115" zoomScaleSheetLayoutView="115" workbookViewId="0" topLeftCell="A1">
      <selection activeCell="A5" sqref="A5"/>
    </sheetView>
  </sheetViews>
  <sheetFormatPr defaultColWidth="9.00390625" defaultRowHeight="12.75"/>
  <cols>
    <col min="1" max="1" width="4.25390625" style="8" customWidth="1"/>
    <col min="2" max="2" width="4.75390625" style="9" customWidth="1"/>
    <col min="3" max="3" width="42.75390625" style="10" customWidth="1"/>
    <col min="4" max="4" width="5.125" style="15" customWidth="1"/>
    <col min="5" max="5" width="8.75390625" style="16" customWidth="1"/>
    <col min="6" max="6" width="2.75390625" style="16" customWidth="1"/>
    <col min="7" max="7" width="10.75390625" style="14" customWidth="1"/>
    <col min="8" max="8" width="2.75390625" style="14" customWidth="1"/>
    <col min="9" max="9" width="10.625" style="13" customWidth="1"/>
    <col min="10" max="16384" width="9.125" style="14" customWidth="1"/>
  </cols>
  <sheetData>
    <row r="2" spans="1:9" s="6" customFormat="1" ht="18">
      <c r="A2" s="1"/>
      <c r="B2" s="2" t="s">
        <v>275</v>
      </c>
      <c r="C2" s="3" t="s">
        <v>276</v>
      </c>
      <c r="D2" s="4"/>
      <c r="E2" s="5"/>
      <c r="F2" s="5"/>
      <c r="I2" s="7"/>
    </row>
    <row r="3" spans="3:8" ht="12.75">
      <c r="C3" s="246" t="s">
        <v>44</v>
      </c>
      <c r="D3" s="247"/>
      <c r="E3" s="247"/>
      <c r="F3" s="11"/>
      <c r="G3" s="12"/>
      <c r="H3" s="12"/>
    </row>
    <row r="4" spans="3:8" ht="12.75">
      <c r="C4" s="10" t="s">
        <v>132</v>
      </c>
      <c r="G4" s="12"/>
      <c r="H4" s="12"/>
    </row>
    <row r="5" spans="7:8" ht="12.75">
      <c r="G5" s="12"/>
      <c r="H5" s="12"/>
    </row>
    <row r="6" spans="1:8" ht="15.75">
      <c r="A6" s="17" t="s">
        <v>0</v>
      </c>
      <c r="B6" s="243" t="s">
        <v>1</v>
      </c>
      <c r="C6" s="244"/>
      <c r="G6" s="12"/>
      <c r="H6" s="12"/>
    </row>
    <row r="7" spans="7:8" ht="12.75">
      <c r="G7" s="12"/>
      <c r="H7" s="12"/>
    </row>
    <row r="8" spans="2:8" ht="12.75">
      <c r="B8" s="9" t="s">
        <v>2</v>
      </c>
      <c r="C8" s="10" t="s">
        <v>189</v>
      </c>
      <c r="G8" s="12"/>
      <c r="H8" s="12"/>
    </row>
    <row r="9" spans="4:9" ht="12.75">
      <c r="D9" s="15" t="s">
        <v>3</v>
      </c>
      <c r="E9" s="16">
        <v>271.5</v>
      </c>
      <c r="G9" s="238"/>
      <c r="H9" s="12"/>
      <c r="I9" s="20">
        <f>E9*G9</f>
        <v>0</v>
      </c>
    </row>
    <row r="10" spans="7:8" ht="12.75">
      <c r="G10" s="12"/>
      <c r="H10" s="12"/>
    </row>
    <row r="11" spans="2:8" ht="25.5">
      <c r="B11" s="9" t="s">
        <v>4</v>
      </c>
      <c r="C11" s="10" t="s">
        <v>28</v>
      </c>
      <c r="G11" s="12"/>
      <c r="H11" s="12"/>
    </row>
    <row r="12" spans="4:9" ht="12.75">
      <c r="D12" s="15" t="s">
        <v>5</v>
      </c>
      <c r="E12" s="16">
        <v>16</v>
      </c>
      <c r="G12" s="238"/>
      <c r="H12" s="12"/>
      <c r="I12" s="20">
        <f>E12*G12</f>
        <v>0</v>
      </c>
    </row>
    <row r="13" spans="7:8" ht="12.75">
      <c r="G13" s="12"/>
      <c r="H13" s="12"/>
    </row>
    <row r="14" spans="2:8" ht="12.75">
      <c r="B14" s="9" t="s">
        <v>6</v>
      </c>
      <c r="C14" s="10" t="s">
        <v>34</v>
      </c>
      <c r="G14" s="12"/>
      <c r="H14" s="12"/>
    </row>
    <row r="15" spans="4:9" ht="12.75">
      <c r="D15" s="15" t="s">
        <v>5</v>
      </c>
      <c r="E15" s="16">
        <v>3</v>
      </c>
      <c r="G15" s="238"/>
      <c r="H15" s="12"/>
      <c r="I15" s="20">
        <f>E15*G15</f>
        <v>0</v>
      </c>
    </row>
    <row r="16" spans="7:8" ht="12.75">
      <c r="G16" s="12"/>
      <c r="H16" s="12"/>
    </row>
    <row r="17" spans="2:8" ht="25.5">
      <c r="B17" s="9" t="s">
        <v>26</v>
      </c>
      <c r="C17" s="10" t="s">
        <v>195</v>
      </c>
      <c r="G17" s="12"/>
      <c r="H17" s="12"/>
    </row>
    <row r="18" spans="4:9" ht="12.75">
      <c r="D18" s="15" t="s">
        <v>30</v>
      </c>
      <c r="E18" s="16">
        <v>1</v>
      </c>
      <c r="G18" s="238"/>
      <c r="H18" s="12"/>
      <c r="I18" s="20">
        <f>E18*G18</f>
        <v>0</v>
      </c>
    </row>
    <row r="19" spans="7:8" ht="12.75">
      <c r="G19" s="12"/>
      <c r="H19" s="12"/>
    </row>
    <row r="20" spans="2:8" ht="12.75">
      <c r="B20" s="9" t="s">
        <v>27</v>
      </c>
      <c r="C20" s="10" t="s">
        <v>36</v>
      </c>
      <c r="G20" s="12"/>
      <c r="H20" s="12"/>
    </row>
    <row r="21" spans="4:9" ht="12.75">
      <c r="D21" s="15" t="s">
        <v>30</v>
      </c>
      <c r="E21" s="16">
        <v>1</v>
      </c>
      <c r="G21" s="238"/>
      <c r="H21" s="12"/>
      <c r="I21" s="20">
        <f>E21*G21</f>
        <v>0</v>
      </c>
    </row>
    <row r="22" spans="7:8" ht="12.75">
      <c r="G22" s="12"/>
      <c r="H22" s="12"/>
    </row>
    <row r="23" spans="2:8" ht="25.5">
      <c r="B23" s="9" t="s">
        <v>43</v>
      </c>
      <c r="C23" s="10" t="s">
        <v>45</v>
      </c>
      <c r="G23" s="12"/>
      <c r="H23" s="12"/>
    </row>
    <row r="24" spans="4:9" ht="12.75">
      <c r="D24" s="15" t="s">
        <v>3</v>
      </c>
      <c r="E24" s="16">
        <v>320</v>
      </c>
      <c r="G24" s="238"/>
      <c r="H24" s="12"/>
      <c r="I24" s="20">
        <f>E24*G24</f>
        <v>0</v>
      </c>
    </row>
    <row r="25" spans="7:8" ht="12.75">
      <c r="G25" s="12"/>
      <c r="H25" s="12"/>
    </row>
    <row r="26" spans="2:8" ht="25.5">
      <c r="B26" s="9" t="s">
        <v>103</v>
      </c>
      <c r="C26" s="10" t="s">
        <v>139</v>
      </c>
      <c r="G26" s="12"/>
      <c r="H26" s="12"/>
    </row>
    <row r="27" spans="4:9" ht="12.75">
      <c r="D27" s="15" t="s">
        <v>3</v>
      </c>
      <c r="E27" s="16">
        <v>320</v>
      </c>
      <c r="G27" s="238"/>
      <c r="H27" s="12"/>
      <c r="I27" s="20">
        <f>E27*G27</f>
        <v>0</v>
      </c>
    </row>
    <row r="28" spans="7:8" ht="12.75">
      <c r="G28" s="12"/>
      <c r="H28" s="12"/>
    </row>
    <row r="29" spans="2:8" ht="38.25">
      <c r="B29" s="9" t="s">
        <v>148</v>
      </c>
      <c r="C29" s="10" t="s">
        <v>196</v>
      </c>
      <c r="D29" s="21"/>
      <c r="E29" s="22"/>
      <c r="F29" s="22"/>
      <c r="G29" s="23"/>
      <c r="H29" s="23"/>
    </row>
    <row r="30" spans="3:9" ht="12.75">
      <c r="C30" s="24" t="s">
        <v>8</v>
      </c>
      <c r="D30" s="21" t="s">
        <v>7</v>
      </c>
      <c r="E30" s="22">
        <v>155</v>
      </c>
      <c r="F30" s="22"/>
      <c r="G30" s="238"/>
      <c r="H30" s="23"/>
      <c r="I30" s="20">
        <f>E30*G30</f>
        <v>0</v>
      </c>
    </row>
    <row r="31" spans="3:8" ht="12.75">
      <c r="C31" s="24"/>
      <c r="D31" s="21"/>
      <c r="E31" s="22"/>
      <c r="F31" s="22"/>
      <c r="G31" s="23"/>
      <c r="H31" s="23"/>
    </row>
    <row r="32" spans="2:8" ht="38.25">
      <c r="B32" s="9" t="s">
        <v>157</v>
      </c>
      <c r="C32" s="10" t="s">
        <v>156</v>
      </c>
      <c r="D32" s="21"/>
      <c r="E32" s="22"/>
      <c r="F32" s="22"/>
      <c r="G32" s="23"/>
      <c r="H32" s="23"/>
    </row>
    <row r="33" spans="4:9" ht="12.75">
      <c r="D33" s="15" t="s">
        <v>10</v>
      </c>
      <c r="E33" s="22">
        <v>1.2</v>
      </c>
      <c r="F33" s="22"/>
      <c r="G33" s="238"/>
      <c r="H33" s="23"/>
      <c r="I33" s="20">
        <f>E33*G33</f>
        <v>0</v>
      </c>
    </row>
    <row r="34" spans="5:8" ht="12.75">
      <c r="E34" s="22"/>
      <c r="F34" s="22"/>
      <c r="G34" s="23"/>
      <c r="H34" s="23"/>
    </row>
    <row r="35" spans="2:8" ht="38.25">
      <c r="B35" s="9" t="s">
        <v>161</v>
      </c>
      <c r="C35" s="10" t="s">
        <v>160</v>
      </c>
      <c r="E35" s="22"/>
      <c r="F35" s="22"/>
      <c r="G35" s="23"/>
      <c r="H35" s="23"/>
    </row>
    <row r="36" spans="4:9" ht="12.75">
      <c r="D36" s="15" t="s">
        <v>3</v>
      </c>
      <c r="E36" s="22">
        <v>20</v>
      </c>
      <c r="F36" s="22"/>
      <c r="G36" s="238"/>
      <c r="H36" s="23"/>
      <c r="I36" s="20">
        <f>E36*G36</f>
        <v>0</v>
      </c>
    </row>
    <row r="37" spans="1:8" ht="12.75">
      <c r="A37" s="25"/>
      <c r="G37" s="12"/>
      <c r="H37" s="12"/>
    </row>
    <row r="38" spans="1:9" ht="12.75">
      <c r="A38" s="25"/>
      <c r="B38" s="26" t="s">
        <v>8</v>
      </c>
      <c r="C38" s="27" t="s">
        <v>11</v>
      </c>
      <c r="D38" s="28"/>
      <c r="E38" s="29"/>
      <c r="F38" s="29"/>
      <c r="G38" s="30"/>
      <c r="H38" s="30"/>
      <c r="I38" s="31">
        <f>SUM(I9:I36)</f>
        <v>0</v>
      </c>
    </row>
    <row r="39" spans="1:9" ht="12.75">
      <c r="A39" s="25"/>
      <c r="B39" s="32"/>
      <c r="C39" s="33"/>
      <c r="D39" s="21"/>
      <c r="E39" s="22"/>
      <c r="F39" s="22"/>
      <c r="G39" s="23"/>
      <c r="H39" s="23"/>
      <c r="I39" s="34"/>
    </row>
    <row r="40" spans="1:8" ht="15.75">
      <c r="A40" s="17" t="s">
        <v>9</v>
      </c>
      <c r="B40" s="243" t="s">
        <v>92</v>
      </c>
      <c r="C40" s="244"/>
      <c r="G40" s="12"/>
      <c r="H40" s="12"/>
    </row>
    <row r="41" spans="7:8" ht="12.75">
      <c r="G41" s="12"/>
      <c r="H41" s="12"/>
    </row>
    <row r="42" spans="1:9" ht="25.5">
      <c r="A42" s="35"/>
      <c r="B42" s="36" t="s">
        <v>93</v>
      </c>
      <c r="C42" s="37" t="s">
        <v>94</v>
      </c>
      <c r="D42" s="38"/>
      <c r="E42" s="39"/>
      <c r="F42" s="39"/>
      <c r="G42" s="40"/>
      <c r="H42" s="40"/>
      <c r="I42" s="41"/>
    </row>
    <row r="43" spans="1:9" ht="12.75">
      <c r="A43" s="35"/>
      <c r="B43" s="42"/>
      <c r="C43" s="37"/>
      <c r="D43" s="38" t="s">
        <v>10</v>
      </c>
      <c r="E43" s="39">
        <v>19</v>
      </c>
      <c r="F43" s="39"/>
      <c r="G43" s="238"/>
      <c r="H43" s="40"/>
      <c r="I43" s="43">
        <f>E43*G43</f>
        <v>0</v>
      </c>
    </row>
    <row r="44" spans="1:9" ht="12.75">
      <c r="A44" s="35"/>
      <c r="B44" s="42"/>
      <c r="C44" s="37"/>
      <c r="D44" s="38"/>
      <c r="E44" s="39"/>
      <c r="F44" s="39"/>
      <c r="G44" s="40"/>
      <c r="H44" s="40"/>
      <c r="I44" s="41"/>
    </row>
    <row r="45" spans="1:9" ht="25.5">
      <c r="A45" s="35"/>
      <c r="B45" s="36" t="s">
        <v>95</v>
      </c>
      <c r="C45" s="37" t="s">
        <v>96</v>
      </c>
      <c r="D45" s="38"/>
      <c r="E45" s="39"/>
      <c r="F45" s="39"/>
      <c r="G45" s="40"/>
      <c r="H45" s="40"/>
      <c r="I45" s="41"/>
    </row>
    <row r="46" spans="1:9" ht="12.75">
      <c r="A46" s="35"/>
      <c r="B46" s="42"/>
      <c r="C46" s="37" t="s">
        <v>151</v>
      </c>
      <c r="D46" s="38" t="s">
        <v>10</v>
      </c>
      <c r="E46" s="39">
        <v>125</v>
      </c>
      <c r="F46" s="39"/>
      <c r="G46" s="238"/>
      <c r="H46" s="40"/>
      <c r="I46" s="43">
        <f>E46*G46</f>
        <v>0</v>
      </c>
    </row>
    <row r="47" spans="1:9" ht="12.75">
      <c r="A47" s="35"/>
      <c r="B47" s="42"/>
      <c r="C47" s="10" t="s">
        <v>152</v>
      </c>
      <c r="D47" s="38" t="s">
        <v>10</v>
      </c>
      <c r="E47" s="39">
        <v>25</v>
      </c>
      <c r="F47" s="39"/>
      <c r="G47" s="238"/>
      <c r="H47" s="40"/>
      <c r="I47" s="43">
        <f>E47*G47</f>
        <v>0</v>
      </c>
    </row>
    <row r="48" spans="1:9" ht="12.75">
      <c r="A48" s="35"/>
      <c r="B48" s="42"/>
      <c r="C48" s="10" t="s">
        <v>64</v>
      </c>
      <c r="D48" s="38" t="s">
        <v>10</v>
      </c>
      <c r="E48" s="39">
        <v>8</v>
      </c>
      <c r="F48" s="39"/>
      <c r="G48" s="238"/>
      <c r="H48" s="40"/>
      <c r="I48" s="43">
        <f>E48*G48</f>
        <v>0</v>
      </c>
    </row>
    <row r="49" spans="1:9" ht="12.75">
      <c r="A49" s="35"/>
      <c r="B49" s="42"/>
      <c r="C49" s="37"/>
      <c r="D49" s="38"/>
      <c r="E49" s="39"/>
      <c r="F49" s="39"/>
      <c r="G49" s="40"/>
      <c r="H49" s="40"/>
      <c r="I49" s="41"/>
    </row>
    <row r="50" spans="1:9" ht="12.75">
      <c r="A50" s="35"/>
      <c r="B50" s="42"/>
      <c r="C50" s="37"/>
      <c r="D50" s="38"/>
      <c r="E50" s="39"/>
      <c r="F50" s="39"/>
      <c r="G50" s="40"/>
      <c r="H50" s="40"/>
      <c r="I50" s="41"/>
    </row>
    <row r="51" spans="1:9" ht="25.5">
      <c r="A51" s="35"/>
      <c r="B51" s="36" t="s">
        <v>97</v>
      </c>
      <c r="C51" s="37" t="s">
        <v>150</v>
      </c>
      <c r="D51" s="38"/>
      <c r="E51" s="39"/>
      <c r="F51" s="39"/>
      <c r="G51" s="40"/>
      <c r="H51" s="40"/>
      <c r="I51" s="41"/>
    </row>
    <row r="52" spans="4:9" ht="12.75">
      <c r="D52" s="21" t="s">
        <v>7</v>
      </c>
      <c r="E52" s="22">
        <v>30</v>
      </c>
      <c r="F52" s="22"/>
      <c r="G52" s="238"/>
      <c r="H52" s="23"/>
      <c r="I52" s="20">
        <f>E52*G52</f>
        <v>0</v>
      </c>
    </row>
    <row r="53" spans="7:8" ht="12.75">
      <c r="G53" s="12"/>
      <c r="H53" s="12"/>
    </row>
    <row r="54" spans="2:8" ht="25.5">
      <c r="B54" s="36" t="s">
        <v>99</v>
      </c>
      <c r="C54" s="10" t="s">
        <v>98</v>
      </c>
      <c r="G54" s="12"/>
      <c r="H54" s="12"/>
    </row>
    <row r="55" spans="3:9" ht="25.5">
      <c r="C55" s="10" t="s">
        <v>158</v>
      </c>
      <c r="D55" s="15" t="s">
        <v>7</v>
      </c>
      <c r="E55" s="16">
        <v>330</v>
      </c>
      <c r="G55" s="238"/>
      <c r="H55" s="12"/>
      <c r="I55" s="20">
        <f>E55*G55</f>
        <v>0</v>
      </c>
    </row>
    <row r="56" spans="7:8" ht="12.75">
      <c r="G56" s="12"/>
      <c r="H56" s="12"/>
    </row>
    <row r="57" spans="2:8" ht="25.5">
      <c r="B57" s="36" t="s">
        <v>149</v>
      </c>
      <c r="C57" s="10" t="s">
        <v>100</v>
      </c>
      <c r="G57" s="12"/>
      <c r="H57" s="12"/>
    </row>
    <row r="58" spans="4:9" ht="12.75">
      <c r="D58" s="15" t="s">
        <v>10</v>
      </c>
      <c r="E58" s="16">
        <v>19</v>
      </c>
      <c r="G58" s="238"/>
      <c r="H58" s="12"/>
      <c r="I58" s="20">
        <f>E58*G58</f>
        <v>0</v>
      </c>
    </row>
    <row r="59" spans="1:9" ht="12.75">
      <c r="A59" s="25"/>
      <c r="B59" s="44"/>
      <c r="C59" s="33"/>
      <c r="D59" s="21"/>
      <c r="E59" s="22"/>
      <c r="F59" s="22"/>
      <c r="G59" s="23"/>
      <c r="H59" s="23"/>
      <c r="I59" s="34"/>
    </row>
    <row r="60" spans="2:9" ht="12.75">
      <c r="B60" s="9" t="s">
        <v>8</v>
      </c>
      <c r="C60" s="27" t="s">
        <v>101</v>
      </c>
      <c r="D60" s="28"/>
      <c r="E60" s="29"/>
      <c r="F60" s="29"/>
      <c r="G60" s="30"/>
      <c r="H60" s="30"/>
      <c r="I60" s="31">
        <f>SUM(I42:I58)</f>
        <v>0</v>
      </c>
    </row>
    <row r="61" spans="3:9" ht="12.75">
      <c r="C61" s="33"/>
      <c r="D61" s="21"/>
      <c r="E61" s="22"/>
      <c r="F61" s="22"/>
      <c r="G61" s="23"/>
      <c r="H61" s="23"/>
      <c r="I61" s="45"/>
    </row>
    <row r="62" spans="1:8" ht="15.75">
      <c r="A62" s="17" t="s">
        <v>12</v>
      </c>
      <c r="B62" s="243" t="s">
        <v>13</v>
      </c>
      <c r="C62" s="244"/>
      <c r="G62" s="12"/>
      <c r="H62" s="12"/>
    </row>
    <row r="63" spans="7:8" ht="12.75">
      <c r="G63" s="12"/>
      <c r="H63" s="12"/>
    </row>
    <row r="64" spans="2:8" ht="38.25">
      <c r="B64" s="9" t="s">
        <v>46</v>
      </c>
      <c r="C64" s="10" t="s">
        <v>102</v>
      </c>
      <c r="G64" s="12"/>
      <c r="H64" s="12"/>
    </row>
    <row r="65" spans="2:9" ht="25.5">
      <c r="B65" s="9" t="s">
        <v>8</v>
      </c>
      <c r="C65" s="10" t="s">
        <v>159</v>
      </c>
      <c r="D65" s="15" t="s">
        <v>10</v>
      </c>
      <c r="E65" s="16">
        <v>162</v>
      </c>
      <c r="G65" s="238"/>
      <c r="H65" s="12"/>
      <c r="I65" s="20">
        <f>E65*G65</f>
        <v>0</v>
      </c>
    </row>
    <row r="66" spans="7:8" ht="12.75">
      <c r="G66" s="12"/>
      <c r="H66" s="12"/>
    </row>
    <row r="67" spans="2:8" ht="38.25">
      <c r="B67" s="9" t="s">
        <v>47</v>
      </c>
      <c r="C67" s="10" t="s">
        <v>104</v>
      </c>
      <c r="G67" s="12"/>
      <c r="H67" s="12"/>
    </row>
    <row r="68" spans="2:9" ht="25.5">
      <c r="B68" s="9" t="s">
        <v>8</v>
      </c>
      <c r="C68" s="10" t="s">
        <v>158</v>
      </c>
      <c r="D68" s="15" t="s">
        <v>7</v>
      </c>
      <c r="E68" s="16">
        <v>460</v>
      </c>
      <c r="G68" s="238"/>
      <c r="H68" s="12"/>
      <c r="I68" s="20">
        <f>E68*G68</f>
        <v>0</v>
      </c>
    </row>
    <row r="69" spans="7:8" ht="12.75">
      <c r="G69" s="12"/>
      <c r="H69" s="12"/>
    </row>
    <row r="70" spans="2:8" ht="38.25">
      <c r="B70" s="9" t="s">
        <v>48</v>
      </c>
      <c r="C70" s="10" t="s">
        <v>191</v>
      </c>
      <c r="G70" s="12"/>
      <c r="H70" s="12"/>
    </row>
    <row r="71" spans="3:9" ht="12.75">
      <c r="C71" s="24" t="s">
        <v>194</v>
      </c>
      <c r="D71" s="15" t="s">
        <v>10</v>
      </c>
      <c r="E71" s="39">
        <v>0.5</v>
      </c>
      <c r="F71" s="39"/>
      <c r="G71" s="238"/>
      <c r="H71" s="12"/>
      <c r="I71" s="20">
        <f>E71*G71</f>
        <v>0</v>
      </c>
    </row>
    <row r="72" spans="7:8" ht="12.75">
      <c r="G72" s="12"/>
      <c r="H72" s="12"/>
    </row>
    <row r="73" spans="2:8" ht="25.5">
      <c r="B73" s="9" t="s">
        <v>49</v>
      </c>
      <c r="C73" s="10" t="s">
        <v>154</v>
      </c>
      <c r="G73" s="12"/>
      <c r="H73" s="12"/>
    </row>
    <row r="74" spans="3:9" ht="12.75">
      <c r="C74" s="24"/>
      <c r="D74" s="21" t="s">
        <v>3</v>
      </c>
      <c r="E74" s="22">
        <v>320</v>
      </c>
      <c r="F74" s="22"/>
      <c r="G74" s="238"/>
      <c r="H74" s="23"/>
      <c r="I74" s="20">
        <f>E74*G74</f>
        <v>0</v>
      </c>
    </row>
    <row r="75" spans="3:8" ht="12.75">
      <c r="C75" s="24"/>
      <c r="D75" s="21"/>
      <c r="E75" s="22"/>
      <c r="F75" s="22"/>
      <c r="G75" s="23"/>
      <c r="H75" s="23"/>
    </row>
    <row r="76" spans="2:8" ht="38.25">
      <c r="B76" s="9" t="s">
        <v>50</v>
      </c>
      <c r="C76" s="24" t="s">
        <v>91</v>
      </c>
      <c r="G76" s="12"/>
      <c r="H76" s="12"/>
    </row>
    <row r="77" spans="3:9" ht="12.75">
      <c r="C77" s="24" t="s">
        <v>190</v>
      </c>
      <c r="D77" s="21" t="s">
        <v>7</v>
      </c>
      <c r="E77" s="22">
        <v>66</v>
      </c>
      <c r="F77" s="22"/>
      <c r="G77" s="238"/>
      <c r="H77" s="23"/>
      <c r="I77" s="20">
        <f>E77*G77</f>
        <v>0</v>
      </c>
    </row>
    <row r="78" spans="3:8" ht="12.75">
      <c r="C78" s="24"/>
      <c r="D78" s="21"/>
      <c r="E78" s="22"/>
      <c r="F78" s="22"/>
      <c r="G78" s="23"/>
      <c r="H78" s="23"/>
    </row>
    <row r="79" spans="2:8" ht="25.5">
      <c r="B79" s="9" t="s">
        <v>51</v>
      </c>
      <c r="C79" s="10" t="s">
        <v>193</v>
      </c>
      <c r="G79" s="12"/>
      <c r="H79" s="12"/>
    </row>
    <row r="80" spans="3:9" ht="12.75">
      <c r="C80" s="24" t="s">
        <v>194</v>
      </c>
      <c r="D80" s="21" t="s">
        <v>7</v>
      </c>
      <c r="E80" s="22">
        <v>6</v>
      </c>
      <c r="F80" s="22"/>
      <c r="G80" s="238"/>
      <c r="H80" s="23"/>
      <c r="I80" s="20">
        <f>E80*G80</f>
        <v>0</v>
      </c>
    </row>
    <row r="81" spans="3:8" ht="12.75">
      <c r="C81" s="24"/>
      <c r="D81" s="21"/>
      <c r="E81" s="22"/>
      <c r="F81" s="22"/>
      <c r="G81" s="23"/>
      <c r="H81" s="23"/>
    </row>
    <row r="82" spans="2:8" ht="63.75">
      <c r="B82" s="9" t="s">
        <v>52</v>
      </c>
      <c r="C82" s="10" t="s">
        <v>197</v>
      </c>
      <c r="G82" s="12"/>
      <c r="H82" s="12"/>
    </row>
    <row r="83" spans="3:9" ht="12.75">
      <c r="C83" s="24"/>
      <c r="D83" s="21" t="s">
        <v>7</v>
      </c>
      <c r="E83" s="22">
        <v>50</v>
      </c>
      <c r="F83" s="22"/>
      <c r="G83" s="238"/>
      <c r="H83" s="23"/>
      <c r="I83" s="20">
        <f>E83*G83</f>
        <v>0</v>
      </c>
    </row>
    <row r="84" spans="3:8" ht="12.75">
      <c r="C84" s="24"/>
      <c r="D84" s="21"/>
      <c r="E84" s="22"/>
      <c r="F84" s="22"/>
      <c r="G84" s="23"/>
      <c r="H84" s="23"/>
    </row>
    <row r="85" spans="2:8" ht="51">
      <c r="B85" s="9" t="s">
        <v>136</v>
      </c>
      <c r="C85" s="10" t="s">
        <v>179</v>
      </c>
      <c r="G85" s="12"/>
      <c r="H85" s="12"/>
    </row>
    <row r="86" spans="3:9" ht="12.75">
      <c r="C86" s="10" t="s">
        <v>180</v>
      </c>
      <c r="D86" s="21" t="s">
        <v>3</v>
      </c>
      <c r="E86" s="46">
        <v>20</v>
      </c>
      <c r="F86" s="46"/>
      <c r="G86" s="238"/>
      <c r="H86" s="12"/>
      <c r="I86" s="20">
        <f>E86*G86</f>
        <v>0</v>
      </c>
    </row>
    <row r="87" spans="3:8" ht="12.75">
      <c r="C87" s="24"/>
      <c r="D87" s="21"/>
      <c r="E87" s="22"/>
      <c r="F87" s="22"/>
      <c r="G87" s="23"/>
      <c r="H87" s="23"/>
    </row>
    <row r="88" spans="2:8" ht="25.5">
      <c r="B88" s="9" t="s">
        <v>141</v>
      </c>
      <c r="C88" s="10" t="s">
        <v>153</v>
      </c>
      <c r="G88" s="12"/>
      <c r="H88" s="12"/>
    </row>
    <row r="89" spans="3:9" ht="12.75">
      <c r="C89" s="24"/>
      <c r="D89" s="21" t="s">
        <v>7</v>
      </c>
      <c r="E89" s="22">
        <v>385</v>
      </c>
      <c r="F89" s="22"/>
      <c r="G89" s="238"/>
      <c r="H89" s="23"/>
      <c r="I89" s="20">
        <f>E89*G89</f>
        <v>0</v>
      </c>
    </row>
    <row r="90" spans="3:8" ht="12.75">
      <c r="C90" s="24"/>
      <c r="D90" s="21"/>
      <c r="E90" s="22"/>
      <c r="F90" s="22"/>
      <c r="G90" s="23"/>
      <c r="H90" s="23"/>
    </row>
    <row r="91" spans="2:8" ht="25.5">
      <c r="B91" s="9" t="s">
        <v>181</v>
      </c>
      <c r="C91" s="10" t="s">
        <v>155</v>
      </c>
      <c r="G91" s="12"/>
      <c r="H91" s="12"/>
    </row>
    <row r="92" spans="3:9" ht="12.75">
      <c r="C92" s="24"/>
      <c r="D92" s="21" t="s">
        <v>7</v>
      </c>
      <c r="E92" s="22">
        <v>10</v>
      </c>
      <c r="F92" s="22"/>
      <c r="G92" s="238"/>
      <c r="H92" s="23"/>
      <c r="I92" s="20">
        <f>E92*G92</f>
        <v>0</v>
      </c>
    </row>
    <row r="93" spans="3:8" ht="12.75">
      <c r="C93" s="24"/>
      <c r="D93" s="21"/>
      <c r="E93" s="22"/>
      <c r="F93" s="22"/>
      <c r="G93" s="23"/>
      <c r="H93" s="23"/>
    </row>
    <row r="94" spans="2:8" ht="38.25">
      <c r="B94" s="9" t="s">
        <v>182</v>
      </c>
      <c r="C94" s="10" t="s">
        <v>85</v>
      </c>
      <c r="G94" s="12"/>
      <c r="H94" s="12"/>
    </row>
    <row r="95" spans="4:9" ht="12.75">
      <c r="D95" s="15" t="s">
        <v>3</v>
      </c>
      <c r="E95" s="16">
        <v>291</v>
      </c>
      <c r="G95" s="238"/>
      <c r="H95" s="12"/>
      <c r="I95" s="20">
        <f>E95*G95</f>
        <v>0</v>
      </c>
    </row>
    <row r="96" spans="7:8" ht="12.75">
      <c r="G96" s="12"/>
      <c r="H96" s="12"/>
    </row>
    <row r="97" spans="2:8" ht="38.25">
      <c r="B97" s="9" t="s">
        <v>192</v>
      </c>
      <c r="C97" s="10" t="s">
        <v>164</v>
      </c>
      <c r="G97" s="12"/>
      <c r="H97" s="12"/>
    </row>
    <row r="98" spans="4:9" ht="12.75">
      <c r="D98" s="15" t="s">
        <v>3</v>
      </c>
      <c r="E98" s="16">
        <v>150</v>
      </c>
      <c r="G98" s="238"/>
      <c r="H98" s="12"/>
      <c r="I98" s="20">
        <f>E98*G98</f>
        <v>0</v>
      </c>
    </row>
    <row r="99" spans="7:8" ht="12.75">
      <c r="G99" s="12"/>
      <c r="H99" s="12"/>
    </row>
    <row r="100" spans="1:8" ht="12.75">
      <c r="A100" s="25"/>
      <c r="C100" s="24"/>
      <c r="D100" s="21"/>
      <c r="E100" s="22"/>
      <c r="F100" s="22"/>
      <c r="G100" s="23"/>
      <c r="H100" s="23"/>
    </row>
    <row r="101" spans="1:9" ht="12.75">
      <c r="A101" s="25"/>
      <c r="B101" s="26"/>
      <c r="C101" s="27" t="s">
        <v>15</v>
      </c>
      <c r="D101" s="28"/>
      <c r="E101" s="29"/>
      <c r="F101" s="29"/>
      <c r="G101" s="30"/>
      <c r="H101" s="30"/>
      <c r="I101" s="31">
        <f>SUM(I64:I99)</f>
        <v>0</v>
      </c>
    </row>
    <row r="102" spans="1:9" ht="12.75">
      <c r="A102" s="25"/>
      <c r="B102" s="32"/>
      <c r="C102" s="33"/>
      <c r="D102" s="21"/>
      <c r="E102" s="22"/>
      <c r="F102" s="22"/>
      <c r="G102" s="23"/>
      <c r="H102" s="23"/>
      <c r="I102" s="34"/>
    </row>
    <row r="103" spans="1:9" ht="15.75">
      <c r="A103" s="17" t="s">
        <v>14</v>
      </c>
      <c r="B103" s="245" t="s">
        <v>68</v>
      </c>
      <c r="C103" s="244"/>
      <c r="D103" s="47"/>
      <c r="E103" s="48"/>
      <c r="F103" s="48"/>
      <c r="G103" s="49"/>
      <c r="H103" s="49"/>
      <c r="I103" s="45"/>
    </row>
    <row r="104" spans="1:9" ht="12.75">
      <c r="A104" s="25"/>
      <c r="B104" s="50"/>
      <c r="C104" s="51"/>
      <c r="D104" s="47"/>
      <c r="E104" s="48"/>
      <c r="F104" s="48"/>
      <c r="G104" s="49"/>
      <c r="H104" s="49"/>
      <c r="I104" s="45"/>
    </row>
    <row r="105" spans="1:8" ht="38.25">
      <c r="A105" s="25"/>
      <c r="B105" s="52" t="s">
        <v>106</v>
      </c>
      <c r="C105" s="10" t="s">
        <v>79</v>
      </c>
      <c r="G105" s="12"/>
      <c r="H105" s="12"/>
    </row>
    <row r="106" spans="1:9" ht="12.75">
      <c r="A106" s="25"/>
      <c r="B106" s="53"/>
      <c r="C106" s="54"/>
      <c r="D106" s="15" t="s">
        <v>10</v>
      </c>
      <c r="E106" s="16">
        <v>130</v>
      </c>
      <c r="G106" s="238"/>
      <c r="H106" s="12"/>
      <c r="I106" s="20">
        <f>E106*G106</f>
        <v>0</v>
      </c>
    </row>
    <row r="107" spans="1:8" ht="12.75">
      <c r="A107" s="25"/>
      <c r="B107" s="53"/>
      <c r="C107" s="54"/>
      <c r="G107" s="12"/>
      <c r="H107" s="12"/>
    </row>
    <row r="108" spans="1:8" ht="12.75">
      <c r="A108" s="25"/>
      <c r="B108" s="52" t="s">
        <v>107</v>
      </c>
      <c r="C108" s="55" t="s">
        <v>69</v>
      </c>
      <c r="D108" s="16"/>
      <c r="E108" s="12"/>
      <c r="F108" s="12"/>
      <c r="G108" s="12"/>
      <c r="H108" s="12"/>
    </row>
    <row r="109" spans="1:9" ht="12.75">
      <c r="A109" s="25"/>
      <c r="B109" s="53"/>
      <c r="C109" s="55" t="s">
        <v>8</v>
      </c>
      <c r="D109" s="16" t="s">
        <v>7</v>
      </c>
      <c r="E109" s="12">
        <v>65</v>
      </c>
      <c r="F109" s="12"/>
      <c r="G109" s="238"/>
      <c r="H109" s="12"/>
      <c r="I109" s="20">
        <f>E109*G109</f>
        <v>0</v>
      </c>
    </row>
    <row r="110" spans="1:8" ht="12.75">
      <c r="A110" s="25"/>
      <c r="B110" s="53"/>
      <c r="C110" s="54"/>
      <c r="G110" s="12"/>
      <c r="H110" s="12"/>
    </row>
    <row r="111" spans="1:8" ht="38.25">
      <c r="A111" s="25"/>
      <c r="B111" s="52" t="s">
        <v>108</v>
      </c>
      <c r="C111" s="55" t="s">
        <v>70</v>
      </c>
      <c r="D111" s="16"/>
      <c r="E111" s="12"/>
      <c r="F111" s="12"/>
      <c r="G111" s="12"/>
      <c r="H111" s="12"/>
    </row>
    <row r="112" spans="1:9" ht="12.75">
      <c r="A112" s="25"/>
      <c r="B112" s="53"/>
      <c r="C112" s="55" t="s">
        <v>8</v>
      </c>
      <c r="D112" s="16" t="s">
        <v>3</v>
      </c>
      <c r="E112" s="12">
        <v>127</v>
      </c>
      <c r="F112" s="12"/>
      <c r="G112" s="238"/>
      <c r="H112" s="12"/>
      <c r="I112" s="20">
        <f>E112*G112</f>
        <v>0</v>
      </c>
    </row>
    <row r="113" spans="1:9" ht="12.75">
      <c r="A113" s="25"/>
      <c r="B113" s="53"/>
      <c r="C113" s="51"/>
      <c r="D113" s="47"/>
      <c r="E113" s="48"/>
      <c r="F113" s="48"/>
      <c r="G113" s="49"/>
      <c r="H113" s="49"/>
      <c r="I113" s="45"/>
    </row>
    <row r="114" spans="1:8" ht="38.25">
      <c r="A114" s="25"/>
      <c r="B114" s="52" t="s">
        <v>109</v>
      </c>
      <c r="C114" s="10" t="s">
        <v>71</v>
      </c>
      <c r="G114" s="12"/>
      <c r="H114" s="12"/>
    </row>
    <row r="115" spans="1:9" ht="12.75">
      <c r="A115" s="25"/>
      <c r="B115" s="53"/>
      <c r="C115" s="10" t="s">
        <v>72</v>
      </c>
      <c r="D115" s="15" t="s">
        <v>3</v>
      </c>
      <c r="E115" s="16">
        <v>81</v>
      </c>
      <c r="G115" s="238"/>
      <c r="H115" s="12"/>
      <c r="I115" s="20">
        <f>E115*G115</f>
        <v>0</v>
      </c>
    </row>
    <row r="116" spans="1:9" ht="12.75">
      <c r="A116" s="25"/>
      <c r="B116" s="53"/>
      <c r="C116" s="10" t="s">
        <v>73</v>
      </c>
      <c r="D116" s="15" t="s">
        <v>3</v>
      </c>
      <c r="E116" s="16">
        <v>42</v>
      </c>
      <c r="G116" s="238"/>
      <c r="H116" s="12"/>
      <c r="I116" s="20">
        <f>E116*G116</f>
        <v>0</v>
      </c>
    </row>
    <row r="117" spans="1:9" ht="12.75">
      <c r="A117" s="25"/>
      <c r="C117" s="10" t="s">
        <v>80</v>
      </c>
      <c r="D117" s="15" t="s">
        <v>3</v>
      </c>
      <c r="E117" s="16">
        <v>20</v>
      </c>
      <c r="G117" s="238"/>
      <c r="H117" s="12"/>
      <c r="I117" s="20">
        <f>E117*G117</f>
        <v>0</v>
      </c>
    </row>
    <row r="118" spans="1:8" ht="12.75">
      <c r="A118" s="25"/>
      <c r="B118" s="53"/>
      <c r="G118" s="12"/>
      <c r="H118" s="12"/>
    </row>
    <row r="119" spans="1:8" ht="76.5">
      <c r="A119" s="25"/>
      <c r="B119" s="52" t="s">
        <v>110</v>
      </c>
      <c r="C119" s="10" t="s">
        <v>199</v>
      </c>
      <c r="G119" s="12"/>
      <c r="H119" s="12"/>
    </row>
    <row r="120" spans="1:9" ht="12.75">
      <c r="A120" s="25"/>
      <c r="B120" s="53"/>
      <c r="C120" s="54"/>
      <c r="D120" s="15" t="s">
        <v>5</v>
      </c>
      <c r="E120" s="16">
        <v>4</v>
      </c>
      <c r="G120" s="238"/>
      <c r="H120" s="12"/>
      <c r="I120" s="20">
        <f>E120*G120</f>
        <v>0</v>
      </c>
    </row>
    <row r="121" spans="1:8" ht="12.75">
      <c r="A121" s="25"/>
      <c r="B121" s="53"/>
      <c r="C121" s="54"/>
      <c r="G121" s="12"/>
      <c r="H121" s="12"/>
    </row>
    <row r="122" spans="1:8" ht="89.25">
      <c r="A122" s="25"/>
      <c r="B122" s="52" t="s">
        <v>111</v>
      </c>
      <c r="C122" s="10" t="s">
        <v>198</v>
      </c>
      <c r="G122" s="12"/>
      <c r="H122" s="12"/>
    </row>
    <row r="123" spans="1:9" ht="12.75">
      <c r="A123" s="25"/>
      <c r="B123" s="53"/>
      <c r="C123" s="54"/>
      <c r="D123" s="15" t="s">
        <v>5</v>
      </c>
      <c r="E123" s="16">
        <v>2</v>
      </c>
      <c r="G123" s="238"/>
      <c r="H123" s="12"/>
      <c r="I123" s="20">
        <f>E123*G123</f>
        <v>0</v>
      </c>
    </row>
    <row r="124" spans="1:8" ht="12.75">
      <c r="A124" s="25"/>
      <c r="B124" s="53"/>
      <c r="G124" s="12"/>
      <c r="H124" s="12"/>
    </row>
    <row r="125" spans="1:8" ht="38.25">
      <c r="A125" s="25"/>
      <c r="B125" s="52" t="s">
        <v>112</v>
      </c>
      <c r="C125" s="10" t="s">
        <v>183</v>
      </c>
      <c r="G125" s="12"/>
      <c r="H125" s="12"/>
    </row>
    <row r="126" spans="1:9" ht="12.75">
      <c r="A126" s="25"/>
      <c r="B126" s="53"/>
      <c r="C126" s="10" t="s">
        <v>184</v>
      </c>
      <c r="D126" s="15" t="s">
        <v>3</v>
      </c>
      <c r="E126" s="16">
        <v>2</v>
      </c>
      <c r="G126" s="238"/>
      <c r="H126" s="12"/>
      <c r="I126" s="20">
        <f>E126*G126</f>
        <v>0</v>
      </c>
    </row>
    <row r="127" spans="1:8" ht="12.75">
      <c r="A127" s="25"/>
      <c r="B127" s="53"/>
      <c r="C127" s="54"/>
      <c r="G127" s="12"/>
      <c r="H127" s="12"/>
    </row>
    <row r="128" spans="1:8" ht="38.25">
      <c r="A128" s="25"/>
      <c r="B128" s="52" t="s">
        <v>113</v>
      </c>
      <c r="C128" s="10" t="s">
        <v>81</v>
      </c>
      <c r="G128" s="12"/>
      <c r="H128" s="12"/>
    </row>
    <row r="129" spans="1:9" ht="12.75">
      <c r="A129" s="25"/>
      <c r="B129" s="53"/>
      <c r="C129" s="54"/>
      <c r="D129" s="15" t="s">
        <v>5</v>
      </c>
      <c r="E129" s="16">
        <v>2</v>
      </c>
      <c r="G129" s="238"/>
      <c r="H129" s="12"/>
      <c r="I129" s="20">
        <f>E129*G129</f>
        <v>0</v>
      </c>
    </row>
    <row r="130" spans="1:8" ht="12.75">
      <c r="A130" s="25"/>
      <c r="B130" s="53"/>
      <c r="C130" s="54"/>
      <c r="G130" s="12"/>
      <c r="H130" s="12"/>
    </row>
    <row r="131" spans="1:8" ht="76.5">
      <c r="A131" s="25"/>
      <c r="B131" s="52" t="s">
        <v>114</v>
      </c>
      <c r="C131" s="10" t="s">
        <v>162</v>
      </c>
      <c r="G131" s="12"/>
      <c r="H131" s="12"/>
    </row>
    <row r="132" spans="1:9" ht="12.75">
      <c r="A132" s="25"/>
      <c r="B132" s="53"/>
      <c r="C132" s="10" t="s">
        <v>8</v>
      </c>
      <c r="D132" s="15" t="s">
        <v>5</v>
      </c>
      <c r="E132" s="16">
        <v>5</v>
      </c>
      <c r="G132" s="238"/>
      <c r="H132" s="12"/>
      <c r="I132" s="20">
        <f>E132*G132</f>
        <v>0</v>
      </c>
    </row>
    <row r="133" spans="1:8" ht="12.75">
      <c r="A133" s="25"/>
      <c r="B133" s="53"/>
      <c r="G133" s="12"/>
      <c r="H133" s="12"/>
    </row>
    <row r="134" spans="1:8" ht="25.5">
      <c r="A134" s="25"/>
      <c r="B134" s="52" t="s">
        <v>115</v>
      </c>
      <c r="C134" s="10" t="s">
        <v>163</v>
      </c>
      <c r="G134" s="12"/>
      <c r="H134" s="12"/>
    </row>
    <row r="135" spans="1:9" ht="12.75">
      <c r="A135" s="25"/>
      <c r="B135" s="53"/>
      <c r="D135" s="15" t="s">
        <v>135</v>
      </c>
      <c r="E135" s="16">
        <v>1</v>
      </c>
      <c r="G135" s="238"/>
      <c r="H135" s="12"/>
      <c r="I135" s="20">
        <f>E135*G135</f>
        <v>0</v>
      </c>
    </row>
    <row r="136" spans="1:8" ht="12.75">
      <c r="A136" s="25"/>
      <c r="B136" s="53"/>
      <c r="G136" s="12"/>
      <c r="H136" s="12"/>
    </row>
    <row r="137" spans="1:8" ht="25.5">
      <c r="A137" s="25"/>
      <c r="B137" s="52" t="s">
        <v>116</v>
      </c>
      <c r="C137" s="10" t="s">
        <v>74</v>
      </c>
      <c r="G137" s="12"/>
      <c r="H137" s="12"/>
    </row>
    <row r="138" spans="1:9" ht="12.75">
      <c r="A138" s="25"/>
      <c r="B138" s="53"/>
      <c r="D138" s="15" t="s">
        <v>10</v>
      </c>
      <c r="E138" s="16">
        <v>76</v>
      </c>
      <c r="G138" s="238"/>
      <c r="H138" s="12"/>
      <c r="I138" s="20">
        <f>E138*G138</f>
        <v>0</v>
      </c>
    </row>
    <row r="139" spans="1:8" ht="12.75">
      <c r="A139" s="25"/>
      <c r="B139" s="53"/>
      <c r="G139" s="12"/>
      <c r="H139" s="12"/>
    </row>
    <row r="140" spans="1:8" ht="25.5">
      <c r="A140" s="25"/>
      <c r="B140" s="52" t="s">
        <v>185</v>
      </c>
      <c r="C140" s="10" t="s">
        <v>82</v>
      </c>
      <c r="G140" s="12"/>
      <c r="H140" s="12"/>
    </row>
    <row r="141" spans="1:9" ht="12.75">
      <c r="A141" s="25"/>
      <c r="B141" s="53"/>
      <c r="D141" s="15" t="s">
        <v>10</v>
      </c>
      <c r="E141" s="16">
        <v>52</v>
      </c>
      <c r="G141" s="238"/>
      <c r="H141" s="12"/>
      <c r="I141" s="20">
        <f>E141*G141</f>
        <v>0</v>
      </c>
    </row>
    <row r="142" spans="1:8" ht="12.75">
      <c r="A142" s="25"/>
      <c r="B142" s="53"/>
      <c r="G142" s="12"/>
      <c r="H142" s="12"/>
    </row>
    <row r="143" spans="1:9" ht="12.75">
      <c r="A143" s="25"/>
      <c r="B143" s="56"/>
      <c r="C143" s="57" t="s">
        <v>277</v>
      </c>
      <c r="D143" s="28"/>
      <c r="E143" s="29"/>
      <c r="F143" s="29"/>
      <c r="G143" s="30"/>
      <c r="H143" s="30"/>
      <c r="I143" s="31">
        <f>SUM(I105:I142)</f>
        <v>0</v>
      </c>
    </row>
    <row r="144" spans="1:9" ht="12.75">
      <c r="A144" s="25"/>
      <c r="B144" s="32"/>
      <c r="C144" s="33"/>
      <c r="D144" s="21"/>
      <c r="E144" s="22"/>
      <c r="F144" s="22"/>
      <c r="G144" s="23"/>
      <c r="H144" s="23"/>
      <c r="I144" s="34"/>
    </row>
    <row r="145" spans="1:8" ht="15.75">
      <c r="A145" s="17" t="s">
        <v>16</v>
      </c>
      <c r="B145" s="243" t="s">
        <v>40</v>
      </c>
      <c r="C145" s="244"/>
      <c r="G145" s="12"/>
      <c r="H145" s="12"/>
    </row>
    <row r="146" spans="1:8" ht="15.75">
      <c r="A146" s="25"/>
      <c r="B146" s="58"/>
      <c r="G146" s="12"/>
      <c r="H146" s="12"/>
    </row>
    <row r="147" spans="1:8" ht="12.75">
      <c r="A147" s="25"/>
      <c r="B147" s="59" t="s">
        <v>31</v>
      </c>
      <c r="C147" s="10" t="s">
        <v>39</v>
      </c>
      <c r="G147" s="12"/>
      <c r="H147" s="12"/>
    </row>
    <row r="148" spans="1:9" ht="12.75">
      <c r="A148" s="25"/>
      <c r="B148" s="60"/>
      <c r="C148" s="54" t="s">
        <v>75</v>
      </c>
      <c r="D148" s="15" t="s">
        <v>3</v>
      </c>
      <c r="E148" s="16">
        <v>270</v>
      </c>
      <c r="G148" s="238"/>
      <c r="H148" s="12"/>
      <c r="I148" s="20">
        <f>E148*G148</f>
        <v>0</v>
      </c>
    </row>
    <row r="149" spans="1:8" ht="12.75">
      <c r="A149" s="25"/>
      <c r="B149" s="60"/>
      <c r="C149" s="54"/>
      <c r="G149" s="12"/>
      <c r="H149" s="12"/>
    </row>
    <row r="150" spans="1:9" ht="38.25">
      <c r="A150" s="25"/>
      <c r="B150" s="59" t="s">
        <v>32</v>
      </c>
      <c r="C150" s="54" t="s">
        <v>76</v>
      </c>
      <c r="D150" s="61"/>
      <c r="E150" s="62"/>
      <c r="F150" s="62"/>
      <c r="G150" s="63"/>
      <c r="H150" s="63"/>
      <c r="I150" s="64"/>
    </row>
    <row r="151" spans="1:9" ht="12.75">
      <c r="A151" s="25"/>
      <c r="B151" s="60"/>
      <c r="C151" s="54"/>
      <c r="D151" s="61" t="s">
        <v>10</v>
      </c>
      <c r="E151" s="62">
        <v>67.5</v>
      </c>
      <c r="F151" s="62"/>
      <c r="G151" s="239"/>
      <c r="H151" s="63"/>
      <c r="I151" s="65">
        <f>E151*G151</f>
        <v>0</v>
      </c>
    </row>
    <row r="152" spans="1:9" ht="12.75">
      <c r="A152" s="25"/>
      <c r="B152" s="60"/>
      <c r="C152" s="54"/>
      <c r="D152" s="61"/>
      <c r="E152" s="62"/>
      <c r="F152" s="62"/>
      <c r="G152" s="63"/>
      <c r="H152" s="63"/>
      <c r="I152" s="64"/>
    </row>
    <row r="153" spans="1:9" ht="25.5">
      <c r="A153" s="25"/>
      <c r="B153" s="59" t="s">
        <v>33</v>
      </c>
      <c r="C153" s="54" t="s">
        <v>41</v>
      </c>
      <c r="D153" s="61"/>
      <c r="E153" s="62"/>
      <c r="F153" s="62"/>
      <c r="G153" s="63"/>
      <c r="H153" s="63"/>
      <c r="I153" s="64"/>
    </row>
    <row r="154" spans="1:9" ht="12.75">
      <c r="A154" s="25"/>
      <c r="B154" s="60"/>
      <c r="C154" s="54"/>
      <c r="D154" s="61" t="s">
        <v>3</v>
      </c>
      <c r="E154" s="62">
        <v>270</v>
      </c>
      <c r="F154" s="62"/>
      <c r="G154" s="239"/>
      <c r="H154" s="63"/>
      <c r="I154" s="65">
        <f>E154*G154</f>
        <v>0</v>
      </c>
    </row>
    <row r="155" spans="1:9" ht="12.75">
      <c r="A155" s="25"/>
      <c r="B155" s="60"/>
      <c r="C155" s="54"/>
      <c r="D155" s="61"/>
      <c r="E155" s="62"/>
      <c r="F155" s="62"/>
      <c r="G155" s="63"/>
      <c r="H155" s="63"/>
      <c r="I155" s="64"/>
    </row>
    <row r="156" spans="1:9" ht="51">
      <c r="A156" s="25"/>
      <c r="B156" s="59" t="s">
        <v>117</v>
      </c>
      <c r="C156" s="54" t="s">
        <v>77</v>
      </c>
      <c r="D156" s="61"/>
      <c r="E156" s="62"/>
      <c r="F156" s="62"/>
      <c r="G156" s="63"/>
      <c r="H156" s="63"/>
      <c r="I156" s="64"/>
    </row>
    <row r="157" spans="1:9" ht="12.75">
      <c r="A157" s="25"/>
      <c r="B157" s="60"/>
      <c r="C157" s="54" t="s">
        <v>75</v>
      </c>
      <c r="D157" s="61" t="s">
        <v>3</v>
      </c>
      <c r="E157" s="62">
        <v>270</v>
      </c>
      <c r="F157" s="62"/>
      <c r="G157" s="239"/>
      <c r="H157" s="63"/>
      <c r="I157" s="65">
        <f>E157*G157</f>
        <v>0</v>
      </c>
    </row>
    <row r="158" spans="1:9" ht="12.75">
      <c r="A158" s="25"/>
      <c r="B158" s="60"/>
      <c r="C158" s="54"/>
      <c r="D158" s="61"/>
      <c r="E158" s="62"/>
      <c r="F158" s="62"/>
      <c r="G158" s="63"/>
      <c r="H158" s="63"/>
      <c r="I158" s="64"/>
    </row>
    <row r="159" spans="1:9" ht="12.75">
      <c r="A159" s="25"/>
      <c r="C159" s="54"/>
      <c r="D159" s="61"/>
      <c r="E159" s="62"/>
      <c r="F159" s="62"/>
      <c r="G159" s="63"/>
      <c r="H159" s="63"/>
      <c r="I159" s="64"/>
    </row>
    <row r="160" spans="1:9" ht="25.5">
      <c r="A160" s="25"/>
      <c r="B160" s="59" t="s">
        <v>118</v>
      </c>
      <c r="C160" s="10" t="s">
        <v>83</v>
      </c>
      <c r="D160" s="61"/>
      <c r="E160" s="62"/>
      <c r="F160" s="62"/>
      <c r="G160" s="63"/>
      <c r="H160" s="63"/>
      <c r="I160" s="64"/>
    </row>
    <row r="161" spans="1:9" ht="12.75">
      <c r="A161" s="25"/>
      <c r="B161" s="60"/>
      <c r="C161" s="54" t="s">
        <v>75</v>
      </c>
      <c r="D161" s="61" t="s">
        <v>10</v>
      </c>
      <c r="E161" s="62">
        <v>54</v>
      </c>
      <c r="F161" s="62"/>
      <c r="G161" s="239"/>
      <c r="H161" s="63"/>
      <c r="I161" s="65">
        <f>E161*G161</f>
        <v>0</v>
      </c>
    </row>
    <row r="162" spans="1:9" ht="12.75">
      <c r="A162" s="25"/>
      <c r="C162" s="54"/>
      <c r="D162" s="61"/>
      <c r="E162" s="62"/>
      <c r="F162" s="62"/>
      <c r="G162" s="63"/>
      <c r="H162" s="63"/>
      <c r="I162" s="64"/>
    </row>
    <row r="163" spans="1:9" ht="25.5">
      <c r="A163" s="25"/>
      <c r="B163" s="59" t="s">
        <v>119</v>
      </c>
      <c r="C163" s="10" t="s">
        <v>133</v>
      </c>
      <c r="D163" s="61"/>
      <c r="E163" s="62"/>
      <c r="F163" s="62"/>
      <c r="G163" s="63"/>
      <c r="H163" s="63"/>
      <c r="I163" s="64"/>
    </row>
    <row r="164" spans="1:9" ht="12.75">
      <c r="A164" s="25"/>
      <c r="B164" s="60"/>
      <c r="C164" s="54" t="s">
        <v>8</v>
      </c>
      <c r="D164" s="61" t="s">
        <v>5</v>
      </c>
      <c r="E164" s="62">
        <v>5</v>
      </c>
      <c r="F164" s="62"/>
      <c r="G164" s="239"/>
      <c r="H164" s="63"/>
      <c r="I164" s="65">
        <f>E164*G164</f>
        <v>0</v>
      </c>
    </row>
    <row r="165" spans="1:9" ht="12.75">
      <c r="A165" s="25"/>
      <c r="B165" s="60"/>
      <c r="C165" s="54"/>
      <c r="D165" s="61"/>
      <c r="E165" s="62"/>
      <c r="F165" s="62"/>
      <c r="G165" s="63"/>
      <c r="H165" s="63"/>
      <c r="I165" s="64"/>
    </row>
    <row r="166" spans="1:9" ht="25.5">
      <c r="A166" s="25"/>
      <c r="B166" s="59" t="s">
        <v>140</v>
      </c>
      <c r="C166" s="10" t="s">
        <v>134</v>
      </c>
      <c r="D166" s="61"/>
      <c r="E166" s="62"/>
      <c r="F166" s="62"/>
      <c r="G166" s="63"/>
      <c r="H166" s="63"/>
      <c r="I166" s="64"/>
    </row>
    <row r="167" spans="1:9" ht="12.75">
      <c r="A167" s="25"/>
      <c r="B167" s="60"/>
      <c r="C167" s="54" t="s">
        <v>8</v>
      </c>
      <c r="D167" s="61" t="s">
        <v>5</v>
      </c>
      <c r="E167" s="62">
        <v>3</v>
      </c>
      <c r="F167" s="62"/>
      <c r="G167" s="239"/>
      <c r="H167" s="63"/>
      <c r="I167" s="65">
        <f>E167*G167</f>
        <v>0</v>
      </c>
    </row>
    <row r="168" spans="1:9" ht="12.75">
      <c r="A168" s="25"/>
      <c r="B168" s="60"/>
      <c r="C168" s="54"/>
      <c r="D168" s="61"/>
      <c r="E168" s="62"/>
      <c r="F168" s="62"/>
      <c r="G168" s="63"/>
      <c r="H168" s="63"/>
      <c r="I168" s="64"/>
    </row>
    <row r="169" spans="1:9" ht="12.75">
      <c r="A169" s="25"/>
      <c r="B169" s="66"/>
      <c r="C169" s="67" t="s">
        <v>42</v>
      </c>
      <c r="D169" s="68"/>
      <c r="E169" s="69"/>
      <c r="F169" s="69"/>
      <c r="G169" s="70"/>
      <c r="H169" s="70"/>
      <c r="I169" s="31">
        <f>SUM(I148:I167)</f>
        <v>0</v>
      </c>
    </row>
    <row r="170" spans="1:9" ht="12.75">
      <c r="A170" s="25"/>
      <c r="B170" s="32"/>
      <c r="C170" s="33"/>
      <c r="D170" s="21"/>
      <c r="E170" s="22"/>
      <c r="F170" s="22"/>
      <c r="G170" s="23"/>
      <c r="H170" s="23"/>
      <c r="I170" s="34"/>
    </row>
    <row r="171" spans="1:8" ht="15.75">
      <c r="A171" s="17" t="s">
        <v>21</v>
      </c>
      <c r="B171" s="243" t="s">
        <v>23</v>
      </c>
      <c r="C171" s="244"/>
      <c r="G171" s="15"/>
      <c r="H171" s="15"/>
    </row>
    <row r="172" spans="1:8" ht="15.75">
      <c r="A172" s="17"/>
      <c r="B172" s="58"/>
      <c r="C172" s="71"/>
      <c r="G172" s="15"/>
      <c r="H172" s="15"/>
    </row>
    <row r="173" spans="2:8" ht="25.5">
      <c r="B173" s="59" t="s">
        <v>120</v>
      </c>
      <c r="C173" s="10" t="s">
        <v>53</v>
      </c>
      <c r="G173" s="15"/>
      <c r="H173" s="15"/>
    </row>
    <row r="174" spans="7:8" ht="12.75">
      <c r="G174" s="12"/>
      <c r="H174" s="12"/>
    </row>
    <row r="175" spans="3:9" ht="12.75">
      <c r="C175" s="10" t="s">
        <v>137</v>
      </c>
      <c r="D175" s="15" t="s">
        <v>5</v>
      </c>
      <c r="E175" s="16">
        <v>1</v>
      </c>
      <c r="G175" s="238"/>
      <c r="H175" s="12"/>
      <c r="I175" s="20">
        <f>E175*G175</f>
        <v>0</v>
      </c>
    </row>
    <row r="176" spans="3:9" ht="12.75">
      <c r="C176" s="10" t="s">
        <v>138</v>
      </c>
      <c r="D176" s="15" t="s">
        <v>5</v>
      </c>
      <c r="E176" s="16">
        <v>4</v>
      </c>
      <c r="G176" s="238"/>
      <c r="H176" s="12"/>
      <c r="I176" s="20">
        <f>E176*G176</f>
        <v>0</v>
      </c>
    </row>
    <row r="177" spans="3:9" ht="12.75">
      <c r="C177" s="10" t="s">
        <v>147</v>
      </c>
      <c r="D177" s="15" t="s">
        <v>5</v>
      </c>
      <c r="E177" s="16">
        <v>1</v>
      </c>
      <c r="G177" s="238"/>
      <c r="H177" s="12"/>
      <c r="I177" s="20">
        <f>E177*G177</f>
        <v>0</v>
      </c>
    </row>
    <row r="178" spans="7:8" ht="12.75">
      <c r="G178" s="12"/>
      <c r="H178" s="12"/>
    </row>
    <row r="179" spans="2:8" ht="51">
      <c r="B179" s="59" t="s">
        <v>121</v>
      </c>
      <c r="C179" s="10" t="s">
        <v>35</v>
      </c>
      <c r="G179" s="15"/>
      <c r="H179" s="15"/>
    </row>
    <row r="180" spans="2:9" ht="12.75">
      <c r="B180" s="9" t="s">
        <v>8</v>
      </c>
      <c r="D180" s="15" t="s">
        <v>7</v>
      </c>
      <c r="E180" s="16">
        <v>15</v>
      </c>
      <c r="G180" s="238"/>
      <c r="H180" s="12"/>
      <c r="I180" s="20">
        <f>E180*G180</f>
        <v>0</v>
      </c>
    </row>
    <row r="181" spans="7:8" ht="12.75">
      <c r="G181" s="12"/>
      <c r="H181" s="12"/>
    </row>
    <row r="182" spans="2:8" ht="38.25">
      <c r="B182" s="59" t="s">
        <v>122</v>
      </c>
      <c r="C182" s="10" t="s">
        <v>88</v>
      </c>
      <c r="G182" s="15"/>
      <c r="H182" s="15"/>
    </row>
    <row r="183" spans="2:9" ht="12.75">
      <c r="B183" s="9" t="s">
        <v>8</v>
      </c>
      <c r="C183" s="10" t="s">
        <v>89</v>
      </c>
      <c r="D183" s="15" t="s">
        <v>7</v>
      </c>
      <c r="E183" s="16">
        <v>1.5</v>
      </c>
      <c r="G183" s="238"/>
      <c r="H183" s="12"/>
      <c r="I183" s="20">
        <f>E183*G183</f>
        <v>0</v>
      </c>
    </row>
    <row r="184" spans="3:9" ht="12.75">
      <c r="C184" s="10" t="s">
        <v>200</v>
      </c>
      <c r="D184" s="15" t="s">
        <v>3</v>
      </c>
      <c r="E184" s="16">
        <v>200</v>
      </c>
      <c r="G184" s="238"/>
      <c r="H184" s="12"/>
      <c r="I184" s="20">
        <f>E184*G184</f>
        <v>0</v>
      </c>
    </row>
    <row r="185" spans="3:9" ht="12.75">
      <c r="C185" s="10" t="s">
        <v>201</v>
      </c>
      <c r="D185" s="15" t="s">
        <v>3</v>
      </c>
      <c r="E185" s="16">
        <v>60</v>
      </c>
      <c r="G185" s="238"/>
      <c r="H185" s="12"/>
      <c r="I185" s="20">
        <f>E185*G185</f>
        <v>0</v>
      </c>
    </row>
    <row r="186" spans="1:8" ht="12.75">
      <c r="A186" s="25"/>
      <c r="G186" s="12"/>
      <c r="H186" s="12"/>
    </row>
    <row r="187" spans="1:9" ht="12.75">
      <c r="A187" s="25"/>
      <c r="B187" s="26"/>
      <c r="C187" s="27" t="s">
        <v>24</v>
      </c>
      <c r="D187" s="28"/>
      <c r="E187" s="29"/>
      <c r="F187" s="29"/>
      <c r="G187" s="30"/>
      <c r="H187" s="30"/>
      <c r="I187" s="31">
        <f>SUM(I174:I186)</f>
        <v>0</v>
      </c>
    </row>
    <row r="188" spans="1:9" ht="12.75">
      <c r="A188" s="25"/>
      <c r="B188" s="32"/>
      <c r="C188" s="33"/>
      <c r="D188" s="21"/>
      <c r="E188" s="22"/>
      <c r="F188" s="22"/>
      <c r="G188" s="23"/>
      <c r="H188" s="23"/>
      <c r="I188" s="34"/>
    </row>
    <row r="189" spans="1:9" ht="15.75">
      <c r="A189" s="17" t="s">
        <v>22</v>
      </c>
      <c r="B189" s="245" t="s">
        <v>54</v>
      </c>
      <c r="C189" s="244"/>
      <c r="D189" s="16"/>
      <c r="G189" s="72"/>
      <c r="H189" s="72"/>
      <c r="I189" s="45"/>
    </row>
    <row r="190" spans="1:9" ht="12.75">
      <c r="A190" s="25"/>
      <c r="B190" s="73"/>
      <c r="C190" s="8"/>
      <c r="D190" s="16"/>
      <c r="G190" s="72"/>
      <c r="H190" s="72"/>
      <c r="I190" s="45"/>
    </row>
    <row r="191" spans="1:8" ht="25.5">
      <c r="A191" s="25"/>
      <c r="B191" s="52" t="s">
        <v>123</v>
      </c>
      <c r="C191" s="10" t="s">
        <v>165</v>
      </c>
      <c r="G191" s="16"/>
      <c r="H191" s="16"/>
    </row>
    <row r="192" spans="1:9" ht="25.5">
      <c r="A192" s="25"/>
      <c r="B192" s="52"/>
      <c r="C192" s="10" t="s">
        <v>166</v>
      </c>
      <c r="D192" s="15" t="s">
        <v>7</v>
      </c>
      <c r="E192" s="16">
        <v>5</v>
      </c>
      <c r="G192" s="238"/>
      <c r="H192" s="16"/>
      <c r="I192" s="20">
        <f>E192*G192</f>
        <v>0</v>
      </c>
    </row>
    <row r="193" spans="1:8" ht="12.75">
      <c r="A193" s="25"/>
      <c r="B193" s="52"/>
      <c r="G193" s="16"/>
      <c r="H193" s="16"/>
    </row>
    <row r="194" spans="1:8" ht="25.5">
      <c r="A194" s="25"/>
      <c r="B194" s="52" t="s">
        <v>144</v>
      </c>
      <c r="C194" s="10" t="s">
        <v>142</v>
      </c>
      <c r="G194" s="16"/>
      <c r="H194" s="16"/>
    </row>
    <row r="195" spans="1:9" ht="12.75">
      <c r="A195" s="25"/>
      <c r="B195" s="52"/>
      <c r="C195" s="10" t="s">
        <v>146</v>
      </c>
      <c r="D195" s="15" t="s">
        <v>7</v>
      </c>
      <c r="E195" s="16">
        <v>5</v>
      </c>
      <c r="G195" s="238"/>
      <c r="H195" s="16"/>
      <c r="I195" s="20">
        <f>E195*G195</f>
        <v>0</v>
      </c>
    </row>
    <row r="196" spans="1:9" ht="12.75">
      <c r="A196" s="25"/>
      <c r="B196" s="52"/>
      <c r="C196" s="10" t="s">
        <v>143</v>
      </c>
      <c r="D196" s="15" t="s">
        <v>7</v>
      </c>
      <c r="E196" s="16">
        <v>1.5</v>
      </c>
      <c r="G196" s="238"/>
      <c r="H196" s="16"/>
      <c r="I196" s="20">
        <f>E196*G196</f>
        <v>0</v>
      </c>
    </row>
    <row r="197" spans="1:9" ht="12.75">
      <c r="A197" s="25"/>
      <c r="B197" s="52"/>
      <c r="C197" s="10" t="s">
        <v>145</v>
      </c>
      <c r="D197" s="15" t="s">
        <v>7</v>
      </c>
      <c r="E197" s="16">
        <v>2</v>
      </c>
      <c r="G197" s="238"/>
      <c r="H197" s="16"/>
      <c r="I197" s="20">
        <f>E197*G197</f>
        <v>0</v>
      </c>
    </row>
    <row r="198" spans="1:8" ht="12.75">
      <c r="A198" s="25"/>
      <c r="B198" s="52"/>
      <c r="G198" s="16"/>
      <c r="H198" s="16"/>
    </row>
    <row r="199" spans="1:9" ht="12.75">
      <c r="A199" s="25"/>
      <c r="B199" s="74"/>
      <c r="C199" s="57" t="s">
        <v>278</v>
      </c>
      <c r="D199" s="28"/>
      <c r="E199" s="29"/>
      <c r="F199" s="29"/>
      <c r="G199" s="29"/>
      <c r="H199" s="29"/>
      <c r="I199" s="31">
        <f>SUM(I192:I198)</f>
        <v>0</v>
      </c>
    </row>
    <row r="200" spans="1:9" ht="12.75">
      <c r="A200" s="25"/>
      <c r="B200" s="32"/>
      <c r="C200" s="33"/>
      <c r="D200" s="21"/>
      <c r="E200" s="22"/>
      <c r="F200" s="22"/>
      <c r="G200" s="23"/>
      <c r="H200" s="23"/>
      <c r="I200" s="34"/>
    </row>
    <row r="201" spans="1:8" ht="15.75">
      <c r="A201" s="17" t="s">
        <v>78</v>
      </c>
      <c r="B201" s="243" t="s">
        <v>25</v>
      </c>
      <c r="C201" s="244"/>
      <c r="G201" s="12"/>
      <c r="H201" s="12"/>
    </row>
    <row r="202" spans="7:8" ht="12.75">
      <c r="G202" s="12"/>
      <c r="H202" s="12"/>
    </row>
    <row r="203" spans="2:8" ht="25.5">
      <c r="B203" s="59" t="s">
        <v>86</v>
      </c>
      <c r="C203" s="10" t="s">
        <v>66</v>
      </c>
      <c r="G203" s="12"/>
      <c r="H203" s="12"/>
    </row>
    <row r="204" spans="3:9" ht="25.5">
      <c r="C204" s="10" t="s">
        <v>166</v>
      </c>
      <c r="D204" s="15" t="s">
        <v>55</v>
      </c>
      <c r="E204" s="16">
        <v>8.2</v>
      </c>
      <c r="G204" s="238"/>
      <c r="H204" s="16"/>
      <c r="I204" s="20">
        <f>E204*G204</f>
        <v>0</v>
      </c>
    </row>
    <row r="205" spans="7:8" ht="12.75">
      <c r="G205" s="12"/>
      <c r="H205" s="12"/>
    </row>
    <row r="206" spans="2:8" ht="25.5">
      <c r="B206" s="59" t="s">
        <v>87</v>
      </c>
      <c r="C206" s="54" t="s">
        <v>56</v>
      </c>
      <c r="G206" s="12"/>
      <c r="H206" s="12"/>
    </row>
    <row r="207" spans="3:9" ht="25.5">
      <c r="C207" s="10" t="s">
        <v>166</v>
      </c>
      <c r="D207" s="15" t="s">
        <v>55</v>
      </c>
      <c r="E207" s="16">
        <v>12.5</v>
      </c>
      <c r="G207" s="238"/>
      <c r="H207" s="16"/>
      <c r="I207" s="20">
        <f>E207*G207</f>
        <v>0</v>
      </c>
    </row>
    <row r="208" spans="7:8" ht="12.75">
      <c r="G208" s="12"/>
      <c r="H208" s="12"/>
    </row>
    <row r="209" spans="2:8" ht="12.75">
      <c r="B209" s="59" t="s">
        <v>67</v>
      </c>
      <c r="C209" s="10" t="s">
        <v>169</v>
      </c>
      <c r="G209" s="16"/>
      <c r="H209" s="16"/>
    </row>
    <row r="210" spans="3:8" ht="25.5">
      <c r="C210" s="10" t="s">
        <v>167</v>
      </c>
      <c r="G210" s="12"/>
      <c r="H210" s="12"/>
    </row>
    <row r="211" spans="3:9" ht="12.75">
      <c r="C211" s="75" t="s">
        <v>65</v>
      </c>
      <c r="D211" s="15" t="s">
        <v>55</v>
      </c>
      <c r="E211" s="16">
        <v>438.4</v>
      </c>
      <c r="G211" s="238"/>
      <c r="H211" s="16"/>
      <c r="I211" s="20">
        <f>E211*G211</f>
        <v>0</v>
      </c>
    </row>
    <row r="212" spans="3:9" ht="12.75">
      <c r="C212" s="75" t="s">
        <v>57</v>
      </c>
      <c r="D212" s="15" t="s">
        <v>55</v>
      </c>
      <c r="E212" s="16">
        <v>120</v>
      </c>
      <c r="G212" s="238"/>
      <c r="H212" s="16"/>
      <c r="I212" s="20">
        <f>E212*G212</f>
        <v>0</v>
      </c>
    </row>
    <row r="213" spans="3:8" ht="12.75">
      <c r="C213" s="10" t="s">
        <v>170</v>
      </c>
      <c r="G213" s="16"/>
      <c r="H213" s="16"/>
    </row>
    <row r="214" spans="3:9" ht="12.75">
      <c r="C214" s="75" t="s">
        <v>168</v>
      </c>
      <c r="D214" s="15" t="s">
        <v>55</v>
      </c>
      <c r="E214" s="16">
        <v>105</v>
      </c>
      <c r="G214" s="238"/>
      <c r="H214" s="16"/>
      <c r="I214" s="20">
        <f>E214*G214</f>
        <v>0</v>
      </c>
    </row>
    <row r="215" spans="3:8" ht="12.75">
      <c r="C215" s="10" t="s">
        <v>171</v>
      </c>
      <c r="G215" s="16"/>
      <c r="H215" s="16"/>
    </row>
    <row r="216" spans="3:9" ht="12.75">
      <c r="C216" s="75" t="s">
        <v>65</v>
      </c>
      <c r="D216" s="15" t="s">
        <v>55</v>
      </c>
      <c r="E216" s="16">
        <v>20</v>
      </c>
      <c r="G216" s="238"/>
      <c r="H216" s="16"/>
      <c r="I216" s="20">
        <f>E216*G216</f>
        <v>0</v>
      </c>
    </row>
    <row r="217" spans="3:8" ht="12.75">
      <c r="C217" s="10" t="s">
        <v>172</v>
      </c>
      <c r="G217" s="16"/>
      <c r="H217" s="16"/>
    </row>
    <row r="218" spans="3:9" ht="12.75">
      <c r="C218" s="75" t="s">
        <v>65</v>
      </c>
      <c r="D218" s="15" t="s">
        <v>55</v>
      </c>
      <c r="E218" s="16">
        <v>40</v>
      </c>
      <c r="G218" s="238"/>
      <c r="H218" s="16"/>
      <c r="I218" s="20">
        <f>E218*G218</f>
        <v>0</v>
      </c>
    </row>
    <row r="219" spans="3:8" ht="12.75">
      <c r="C219" s="10" t="s">
        <v>173</v>
      </c>
      <c r="G219" s="16"/>
      <c r="H219" s="16"/>
    </row>
    <row r="220" spans="3:9" ht="12.75">
      <c r="C220" s="75" t="s">
        <v>168</v>
      </c>
      <c r="D220" s="15" t="s">
        <v>55</v>
      </c>
      <c r="E220" s="16">
        <v>436</v>
      </c>
      <c r="G220" s="238"/>
      <c r="H220" s="16"/>
      <c r="I220" s="20">
        <f>E220*G220</f>
        <v>0</v>
      </c>
    </row>
    <row r="221" spans="3:8" ht="12.75">
      <c r="C221" s="54"/>
      <c r="G221" s="16"/>
      <c r="H221" s="16"/>
    </row>
    <row r="222" spans="2:8" ht="25.5">
      <c r="B222" s="59" t="s">
        <v>124</v>
      </c>
      <c r="C222" s="54" t="s">
        <v>58</v>
      </c>
      <c r="G222" s="16"/>
      <c r="H222" s="16"/>
    </row>
    <row r="223" spans="3:9" ht="12.75">
      <c r="C223" s="76"/>
      <c r="D223" s="15" t="s">
        <v>55</v>
      </c>
      <c r="E223" s="16">
        <v>10</v>
      </c>
      <c r="G223" s="238"/>
      <c r="H223" s="16"/>
      <c r="I223" s="20">
        <f>E223*G223</f>
        <v>0</v>
      </c>
    </row>
    <row r="224" spans="7:8" ht="12.75">
      <c r="G224" s="12"/>
      <c r="H224" s="12"/>
    </row>
    <row r="225" spans="2:8" ht="38.25">
      <c r="B225" s="59" t="s">
        <v>125</v>
      </c>
      <c r="C225" s="10" t="s">
        <v>202</v>
      </c>
      <c r="G225" s="12"/>
      <c r="H225" s="12"/>
    </row>
    <row r="226" spans="2:9" ht="25.5">
      <c r="B226" s="59"/>
      <c r="C226" s="10" t="s">
        <v>167</v>
      </c>
      <c r="D226" s="15" t="s">
        <v>10</v>
      </c>
      <c r="E226" s="16">
        <v>4.5</v>
      </c>
      <c r="G226" s="238"/>
      <c r="H226" s="16"/>
      <c r="I226" s="20">
        <f>E226*G226</f>
        <v>0</v>
      </c>
    </row>
    <row r="227" spans="2:9" ht="12.75">
      <c r="B227" s="59"/>
      <c r="C227" s="10" t="s">
        <v>170</v>
      </c>
      <c r="D227" s="15" t="s">
        <v>10</v>
      </c>
      <c r="E227" s="16">
        <v>3.8</v>
      </c>
      <c r="G227" s="238"/>
      <c r="H227" s="16"/>
      <c r="I227" s="20">
        <f>E227*G227</f>
        <v>0</v>
      </c>
    </row>
    <row r="228" spans="2:9" ht="12.75">
      <c r="B228" s="59"/>
      <c r="C228" s="10" t="s">
        <v>171</v>
      </c>
      <c r="D228" s="15" t="s">
        <v>10</v>
      </c>
      <c r="E228" s="16">
        <v>0.6</v>
      </c>
      <c r="G228" s="238"/>
      <c r="H228" s="16"/>
      <c r="I228" s="20">
        <f>E228*G228</f>
        <v>0</v>
      </c>
    </row>
    <row r="229" spans="3:9" ht="12.75">
      <c r="C229" s="10" t="s">
        <v>172</v>
      </c>
      <c r="D229" s="15" t="s">
        <v>10</v>
      </c>
      <c r="E229" s="16">
        <v>1.5</v>
      </c>
      <c r="G229" s="238"/>
      <c r="H229" s="16"/>
      <c r="I229" s="20">
        <f>E229*G229</f>
        <v>0</v>
      </c>
    </row>
    <row r="230" spans="3:9" ht="12.75">
      <c r="C230" s="10" t="s">
        <v>173</v>
      </c>
      <c r="D230" s="15" t="s">
        <v>10</v>
      </c>
      <c r="E230" s="16">
        <v>9</v>
      </c>
      <c r="G230" s="238"/>
      <c r="H230" s="16"/>
      <c r="I230" s="20">
        <f>E230*G230</f>
        <v>0</v>
      </c>
    </row>
    <row r="231" spans="3:8" ht="12.75">
      <c r="C231" s="54"/>
      <c r="G231" s="16"/>
      <c r="H231" s="16"/>
    </row>
    <row r="232" spans="2:8" ht="12.75">
      <c r="B232" s="59" t="s">
        <v>126</v>
      </c>
      <c r="C232" s="14" t="s">
        <v>59</v>
      </c>
      <c r="G232" s="16"/>
      <c r="H232" s="16"/>
    </row>
    <row r="233" spans="2:8" ht="12.75">
      <c r="B233" s="59"/>
      <c r="C233" s="14" t="s">
        <v>60</v>
      </c>
      <c r="G233" s="12"/>
      <c r="H233" s="12"/>
    </row>
    <row r="234" spans="3:9" ht="25.5">
      <c r="C234" s="10" t="s">
        <v>167</v>
      </c>
      <c r="D234" s="15" t="s">
        <v>10</v>
      </c>
      <c r="E234" s="16">
        <v>1</v>
      </c>
      <c r="G234" s="238"/>
      <c r="H234" s="16"/>
      <c r="I234" s="20">
        <f>E234*G234</f>
        <v>0</v>
      </c>
    </row>
    <row r="235" spans="3:9" ht="12.75">
      <c r="C235" s="10" t="s">
        <v>170</v>
      </c>
      <c r="D235" s="15" t="s">
        <v>10</v>
      </c>
      <c r="E235" s="16">
        <v>0.3</v>
      </c>
      <c r="G235" s="238"/>
      <c r="H235" s="16"/>
      <c r="I235" s="20">
        <f>E235*G235</f>
        <v>0</v>
      </c>
    </row>
    <row r="236" spans="3:9" ht="12.75">
      <c r="C236" s="10" t="s">
        <v>171</v>
      </c>
      <c r="D236" s="15" t="s">
        <v>10</v>
      </c>
      <c r="E236" s="16">
        <v>0.16</v>
      </c>
      <c r="G236" s="238"/>
      <c r="H236" s="16"/>
      <c r="I236" s="20">
        <f>E236*G236</f>
        <v>0</v>
      </c>
    </row>
    <row r="237" spans="3:9" ht="12.75">
      <c r="C237" s="10" t="s">
        <v>172</v>
      </c>
      <c r="D237" s="15" t="s">
        <v>10</v>
      </c>
      <c r="E237" s="16">
        <v>0.08</v>
      </c>
      <c r="G237" s="238"/>
      <c r="H237" s="16"/>
      <c r="I237" s="20">
        <f>E237*G237</f>
        <v>0</v>
      </c>
    </row>
    <row r="238" spans="3:9" ht="12.75">
      <c r="C238" s="10" t="s">
        <v>173</v>
      </c>
      <c r="D238" s="15" t="s">
        <v>10</v>
      </c>
      <c r="E238" s="16">
        <v>1.5</v>
      </c>
      <c r="G238" s="238"/>
      <c r="H238" s="16"/>
      <c r="I238" s="20">
        <f>E238*G238</f>
        <v>0</v>
      </c>
    </row>
    <row r="239" spans="3:8" ht="12.75">
      <c r="C239" s="54"/>
      <c r="G239" s="16"/>
      <c r="H239" s="16"/>
    </row>
    <row r="240" spans="2:8" ht="12.75">
      <c r="B240" s="59" t="s">
        <v>127</v>
      </c>
      <c r="C240" s="14" t="s">
        <v>61</v>
      </c>
      <c r="G240" s="16"/>
      <c r="H240" s="16"/>
    </row>
    <row r="241" spans="2:8" ht="12.75">
      <c r="B241" s="59"/>
      <c r="C241" s="14" t="s">
        <v>63</v>
      </c>
      <c r="G241" s="12"/>
      <c r="H241" s="12"/>
    </row>
    <row r="242" spans="2:9" ht="12.75">
      <c r="B242" s="32"/>
      <c r="C242" s="14" t="s">
        <v>62</v>
      </c>
      <c r="D242" s="15" t="s">
        <v>3</v>
      </c>
      <c r="E242" s="16">
        <v>2</v>
      </c>
      <c r="G242" s="238"/>
      <c r="H242" s="16"/>
      <c r="I242" s="20">
        <f>E242*G242</f>
        <v>0</v>
      </c>
    </row>
    <row r="243" spans="2:8" ht="12.75">
      <c r="B243" s="32"/>
      <c r="C243" s="14"/>
      <c r="G243" s="16"/>
      <c r="H243" s="16"/>
    </row>
    <row r="244" spans="2:8" ht="38.25">
      <c r="B244" s="59" t="s">
        <v>128</v>
      </c>
      <c r="C244" s="10" t="s">
        <v>174</v>
      </c>
      <c r="G244" s="12"/>
      <c r="H244" s="12"/>
    </row>
    <row r="245" spans="3:9" ht="12.75">
      <c r="C245" s="10" t="s">
        <v>84</v>
      </c>
      <c r="D245" s="15" t="s">
        <v>10</v>
      </c>
      <c r="E245" s="16">
        <v>3</v>
      </c>
      <c r="G245" s="238"/>
      <c r="H245" s="12"/>
      <c r="I245" s="20">
        <f>E245*G245</f>
        <v>0</v>
      </c>
    </row>
    <row r="246" spans="2:8" ht="12.75">
      <c r="B246" s="44"/>
      <c r="G246" s="12"/>
      <c r="H246" s="12"/>
    </row>
    <row r="247" spans="3:9" ht="12.75">
      <c r="C247" s="77" t="s">
        <v>279</v>
      </c>
      <c r="D247" s="28"/>
      <c r="E247" s="29"/>
      <c r="F247" s="29"/>
      <c r="G247" s="29"/>
      <c r="H247" s="29"/>
      <c r="I247" s="78">
        <f>SUM(I204:I246)</f>
        <v>0</v>
      </c>
    </row>
    <row r="248" spans="7:8" ht="12.75">
      <c r="G248" s="12"/>
      <c r="H248" s="12"/>
    </row>
    <row r="249" spans="1:8" ht="15.75">
      <c r="A249" s="17" t="s">
        <v>105</v>
      </c>
      <c r="B249" s="243" t="s">
        <v>17</v>
      </c>
      <c r="C249" s="244"/>
      <c r="G249" s="12"/>
      <c r="H249" s="12"/>
    </row>
    <row r="250" spans="1:8" ht="15.75">
      <c r="A250" s="17"/>
      <c r="B250" s="18"/>
      <c r="C250" s="19"/>
      <c r="G250" s="12"/>
      <c r="H250" s="12"/>
    </row>
    <row r="251" spans="1:8" ht="39">
      <c r="A251" s="17"/>
      <c r="B251" s="59" t="s">
        <v>129</v>
      </c>
      <c r="C251" s="55" t="s">
        <v>175</v>
      </c>
      <c r="F251" s="79"/>
      <c r="G251" s="12"/>
      <c r="H251" s="12"/>
    </row>
    <row r="252" spans="1:9" ht="25.5">
      <c r="A252" s="17"/>
      <c r="B252" s="18"/>
      <c r="C252" s="10" t="s">
        <v>167</v>
      </c>
      <c r="D252" s="15" t="s">
        <v>7</v>
      </c>
      <c r="E252" s="16">
        <v>8</v>
      </c>
      <c r="G252" s="238"/>
      <c r="H252" s="12"/>
      <c r="I252" s="80">
        <f>+E252*G252</f>
        <v>0</v>
      </c>
    </row>
    <row r="253" spans="1:9" ht="15.75">
      <c r="A253" s="17"/>
      <c r="B253" s="18"/>
      <c r="G253" s="12"/>
      <c r="H253" s="12"/>
      <c r="I253" s="81"/>
    </row>
    <row r="254" spans="1:8" ht="114.75">
      <c r="A254" s="17"/>
      <c r="B254" s="59" t="s">
        <v>130</v>
      </c>
      <c r="C254" s="10" t="s">
        <v>203</v>
      </c>
      <c r="G254" s="12"/>
      <c r="H254" s="12"/>
    </row>
    <row r="255" spans="1:9" ht="15.75">
      <c r="A255" s="17"/>
      <c r="B255" s="18"/>
      <c r="C255" s="10" t="s">
        <v>176</v>
      </c>
      <c r="D255" s="21" t="s">
        <v>3</v>
      </c>
      <c r="E255" s="82">
        <v>3</v>
      </c>
      <c r="F255" s="82"/>
      <c r="G255" s="238"/>
      <c r="H255" s="83"/>
      <c r="I255" s="84">
        <f>+E255*G255</f>
        <v>0</v>
      </c>
    </row>
    <row r="256" spans="7:8" ht="12.75">
      <c r="G256" s="12"/>
      <c r="H256" s="12"/>
    </row>
    <row r="257" spans="2:8" ht="25.5">
      <c r="B257" s="59" t="s">
        <v>131</v>
      </c>
      <c r="C257" s="10" t="s">
        <v>187</v>
      </c>
      <c r="G257" s="12"/>
      <c r="H257" s="12"/>
    </row>
    <row r="258" spans="2:9" ht="15.75">
      <c r="B258" s="18"/>
      <c r="C258" s="10" t="s">
        <v>188</v>
      </c>
      <c r="D258" s="15" t="s">
        <v>7</v>
      </c>
      <c r="E258" s="82">
        <v>22</v>
      </c>
      <c r="F258" s="82"/>
      <c r="G258" s="238"/>
      <c r="H258" s="83"/>
      <c r="I258" s="84">
        <f>+E258*G258</f>
        <v>0</v>
      </c>
    </row>
    <row r="259" spans="7:8" ht="12.75">
      <c r="G259" s="12"/>
      <c r="H259" s="12"/>
    </row>
    <row r="260" spans="7:8" ht="12.75">
      <c r="G260" s="12"/>
      <c r="H260" s="12"/>
    </row>
    <row r="261" spans="2:8" ht="12.75">
      <c r="B261" s="59" t="s">
        <v>177</v>
      </c>
      <c r="C261" s="10" t="s">
        <v>90</v>
      </c>
      <c r="G261" s="12"/>
      <c r="H261" s="12"/>
    </row>
    <row r="262" spans="2:9" ht="15.75">
      <c r="B262" s="18"/>
      <c r="D262" s="15" t="s">
        <v>37</v>
      </c>
      <c r="E262" s="16">
        <v>4</v>
      </c>
      <c r="G262" s="238"/>
      <c r="H262" s="12"/>
      <c r="I262" s="20">
        <f>E262*G262</f>
        <v>0</v>
      </c>
    </row>
    <row r="263" spans="7:8" ht="12.75">
      <c r="G263" s="12"/>
      <c r="H263" s="12"/>
    </row>
    <row r="264" spans="2:8" ht="12.75">
      <c r="B264" s="59" t="s">
        <v>178</v>
      </c>
      <c r="C264" s="10" t="s">
        <v>38</v>
      </c>
      <c r="G264" s="12"/>
      <c r="H264" s="12"/>
    </row>
    <row r="265" spans="2:9" ht="12.75">
      <c r="B265" s="59"/>
      <c r="D265" s="15" t="s">
        <v>7</v>
      </c>
      <c r="E265" s="16">
        <v>800</v>
      </c>
      <c r="G265" s="238"/>
      <c r="H265" s="12"/>
      <c r="I265" s="20">
        <f>E265*G265</f>
        <v>0</v>
      </c>
    </row>
    <row r="266" spans="2:8" ht="15.75">
      <c r="B266" s="18"/>
      <c r="G266" s="12"/>
      <c r="H266" s="12"/>
    </row>
    <row r="267" spans="2:8" ht="25.5">
      <c r="B267" s="59" t="s">
        <v>186</v>
      </c>
      <c r="C267" s="10" t="s">
        <v>29</v>
      </c>
      <c r="G267" s="12"/>
      <c r="H267" s="12"/>
    </row>
    <row r="268" spans="4:9" ht="12.75">
      <c r="D268" s="15" t="s">
        <v>7</v>
      </c>
      <c r="E268" s="16">
        <v>400</v>
      </c>
      <c r="G268" s="238"/>
      <c r="H268" s="12"/>
      <c r="I268" s="20">
        <f>E268*G268</f>
        <v>0</v>
      </c>
    </row>
    <row r="269" spans="1:8" ht="12.75">
      <c r="A269" s="25"/>
      <c r="G269" s="12"/>
      <c r="H269" s="12"/>
    </row>
    <row r="270" spans="1:9" ht="12.75">
      <c r="A270" s="25"/>
      <c r="B270" s="26"/>
      <c r="C270" s="27" t="s">
        <v>280</v>
      </c>
      <c r="D270" s="28"/>
      <c r="E270" s="29"/>
      <c r="F270" s="29"/>
      <c r="G270" s="30"/>
      <c r="H270" s="30"/>
      <c r="I270" s="31">
        <f>SUM(I252:I269)</f>
        <v>0</v>
      </c>
    </row>
    <row r="292" spans="1:8" ht="18">
      <c r="A292" s="14"/>
      <c r="B292" s="85" t="s">
        <v>18</v>
      </c>
      <c r="C292" s="14"/>
      <c r="E292" s="15"/>
      <c r="F292" s="14"/>
      <c r="G292" s="86"/>
      <c r="H292" s="86"/>
    </row>
    <row r="293" spans="1:8" ht="15.75">
      <c r="A293" s="14"/>
      <c r="B293" s="87" t="s">
        <v>204</v>
      </c>
      <c r="C293" s="14"/>
      <c r="E293" s="15"/>
      <c r="F293" s="14"/>
      <c r="G293" s="86"/>
      <c r="H293" s="86"/>
    </row>
    <row r="294" spans="1:8" ht="12.75">
      <c r="A294" s="14"/>
      <c r="B294" s="246" t="s">
        <v>44</v>
      </c>
      <c r="C294" s="247"/>
      <c r="D294" s="247"/>
      <c r="E294" s="247"/>
      <c r="F294" s="11"/>
      <c r="G294" s="86"/>
      <c r="H294" s="86"/>
    </row>
    <row r="295" spans="1:8" ht="12.75">
      <c r="A295" s="14"/>
      <c r="B295" s="246" t="s">
        <v>132</v>
      </c>
      <c r="C295" s="247"/>
      <c r="D295" s="247"/>
      <c r="E295" s="15"/>
      <c r="F295" s="14"/>
      <c r="G295" s="86"/>
      <c r="H295" s="86"/>
    </row>
    <row r="296" spans="1:8" ht="12.75">
      <c r="A296" s="14"/>
      <c r="B296" s="10"/>
      <c r="C296" s="11"/>
      <c r="E296" s="15"/>
      <c r="F296" s="14"/>
      <c r="G296" s="86"/>
      <c r="H296" s="86"/>
    </row>
    <row r="297" spans="1:8" ht="12.75">
      <c r="A297" s="14"/>
      <c r="B297" s="14"/>
      <c r="C297" s="14"/>
      <c r="E297" s="15"/>
      <c r="F297" s="14"/>
      <c r="G297" s="86"/>
      <c r="H297" s="86"/>
    </row>
    <row r="298" spans="1:8" ht="15">
      <c r="A298" s="88" t="s">
        <v>0</v>
      </c>
      <c r="B298" s="89" t="s">
        <v>1</v>
      </c>
      <c r="C298" s="90"/>
      <c r="D298" s="91"/>
      <c r="E298" s="15"/>
      <c r="F298" s="250">
        <f>I38</f>
        <v>0</v>
      </c>
      <c r="G298" s="251"/>
      <c r="H298" s="252"/>
    </row>
    <row r="299" spans="1:8" ht="12.75">
      <c r="A299" s="92"/>
      <c r="B299" s="92"/>
      <c r="C299" s="92"/>
      <c r="D299" s="91"/>
      <c r="E299" s="15"/>
      <c r="F299" s="14"/>
      <c r="G299" s="93"/>
      <c r="H299" s="93"/>
    </row>
    <row r="300" spans="1:8" ht="15">
      <c r="A300" s="88" t="s">
        <v>9</v>
      </c>
      <c r="B300" s="89" t="s">
        <v>92</v>
      </c>
      <c r="C300" s="94"/>
      <c r="D300" s="91"/>
      <c r="E300" s="15"/>
      <c r="F300" s="250">
        <f>I60</f>
        <v>0</v>
      </c>
      <c r="G300" s="251"/>
      <c r="H300" s="252"/>
    </row>
    <row r="301" spans="1:8" ht="12.75">
      <c r="A301" s="92"/>
      <c r="B301" s="92"/>
      <c r="C301" s="92"/>
      <c r="D301" s="91"/>
      <c r="E301" s="15"/>
      <c r="F301" s="14"/>
      <c r="G301" s="93"/>
      <c r="H301" s="93"/>
    </row>
    <row r="302" spans="1:8" ht="15">
      <c r="A302" s="88" t="s">
        <v>12</v>
      </c>
      <c r="B302" s="89" t="s">
        <v>13</v>
      </c>
      <c r="C302" s="94"/>
      <c r="D302" s="91"/>
      <c r="E302" s="15"/>
      <c r="F302" s="250">
        <f>I101</f>
        <v>0</v>
      </c>
      <c r="G302" s="251"/>
      <c r="H302" s="252"/>
    </row>
    <row r="303" spans="1:8" ht="12.75">
      <c r="A303" s="92"/>
      <c r="B303" s="92"/>
      <c r="C303" s="92"/>
      <c r="D303" s="91"/>
      <c r="E303" s="15"/>
      <c r="F303" s="14"/>
      <c r="G303" s="93"/>
      <c r="H303" s="93"/>
    </row>
    <row r="304" spans="1:8" ht="15">
      <c r="A304" s="88" t="s">
        <v>14</v>
      </c>
      <c r="B304" s="89" t="s">
        <v>68</v>
      </c>
      <c r="C304" s="90"/>
      <c r="D304" s="91"/>
      <c r="E304" s="15"/>
      <c r="F304" s="250">
        <f>I143</f>
        <v>0</v>
      </c>
      <c r="G304" s="251"/>
      <c r="H304" s="252"/>
    </row>
    <row r="305" spans="1:8" ht="15">
      <c r="A305" s="88"/>
      <c r="B305" s="89"/>
      <c r="C305" s="90"/>
      <c r="D305" s="91"/>
      <c r="E305" s="15"/>
      <c r="F305" s="14"/>
      <c r="G305" s="93"/>
      <c r="H305" s="93"/>
    </row>
    <row r="306" spans="1:8" ht="15">
      <c r="A306" s="88" t="s">
        <v>16</v>
      </c>
      <c r="B306" s="89" t="s">
        <v>40</v>
      </c>
      <c r="C306" s="90"/>
      <c r="D306" s="91"/>
      <c r="E306" s="15"/>
      <c r="F306" s="250">
        <f>I169</f>
        <v>0</v>
      </c>
      <c r="G306" s="251"/>
      <c r="H306" s="252"/>
    </row>
    <row r="307" spans="1:8" ht="12.75">
      <c r="A307" s="92"/>
      <c r="B307" s="92"/>
      <c r="C307" s="92"/>
      <c r="D307" s="91"/>
      <c r="E307" s="15"/>
      <c r="F307" s="14"/>
      <c r="G307" s="93"/>
      <c r="H307" s="93"/>
    </row>
    <row r="308" spans="1:8" ht="15">
      <c r="A308" s="88" t="s">
        <v>21</v>
      </c>
      <c r="B308" s="89" t="s">
        <v>23</v>
      </c>
      <c r="C308" s="90"/>
      <c r="D308" s="91"/>
      <c r="E308" s="15"/>
      <c r="F308" s="250">
        <f>I187</f>
        <v>0</v>
      </c>
      <c r="G308" s="251"/>
      <c r="H308" s="252"/>
    </row>
    <row r="309" spans="1:8" ht="12.75">
      <c r="A309" s="92"/>
      <c r="B309" s="92"/>
      <c r="C309" s="92"/>
      <c r="D309" s="91"/>
      <c r="E309" s="15"/>
      <c r="F309" s="14"/>
      <c r="G309" s="93"/>
      <c r="H309" s="93"/>
    </row>
    <row r="310" spans="1:8" ht="15">
      <c r="A310" s="88" t="s">
        <v>22</v>
      </c>
      <c r="B310" s="89" t="s">
        <v>54</v>
      </c>
      <c r="C310" s="90"/>
      <c r="D310" s="91"/>
      <c r="E310" s="15"/>
      <c r="F310" s="250">
        <f>I199</f>
        <v>0</v>
      </c>
      <c r="G310" s="251"/>
      <c r="H310" s="252"/>
    </row>
    <row r="311" spans="1:8" ht="12.75">
      <c r="A311" s="92"/>
      <c r="B311" s="92"/>
      <c r="C311" s="92"/>
      <c r="D311" s="91"/>
      <c r="E311" s="15"/>
      <c r="F311" s="14"/>
      <c r="G311" s="93"/>
      <c r="H311" s="93"/>
    </row>
    <row r="312" spans="1:8" ht="15">
      <c r="A312" s="88" t="s">
        <v>78</v>
      </c>
      <c r="B312" s="89" t="s">
        <v>25</v>
      </c>
      <c r="C312" s="94"/>
      <c r="D312" s="91"/>
      <c r="E312" s="15"/>
      <c r="F312" s="250">
        <f>I247</f>
        <v>0</v>
      </c>
      <c r="G312" s="251"/>
      <c r="H312" s="252"/>
    </row>
    <row r="313" spans="1:8" ht="15">
      <c r="A313" s="88"/>
      <c r="B313" s="89"/>
      <c r="C313" s="94"/>
      <c r="D313" s="91"/>
      <c r="E313" s="15"/>
      <c r="F313" s="14"/>
      <c r="G313" s="93"/>
      <c r="H313" s="93"/>
    </row>
    <row r="314" spans="1:8" ht="15">
      <c r="A314" s="88" t="s">
        <v>105</v>
      </c>
      <c r="B314" s="89" t="s">
        <v>17</v>
      </c>
      <c r="C314" s="94"/>
      <c r="D314" s="91"/>
      <c r="E314" s="15"/>
      <c r="F314" s="250">
        <f>I270</f>
        <v>0</v>
      </c>
      <c r="G314" s="251"/>
      <c r="H314" s="252"/>
    </row>
    <row r="315" spans="1:8" ht="12.75">
      <c r="A315" s="95"/>
      <c r="B315" s="95"/>
      <c r="C315" s="95"/>
      <c r="D315" s="96"/>
      <c r="E315" s="96"/>
      <c r="F315" s="95"/>
      <c r="G315" s="97"/>
      <c r="H315" s="97"/>
    </row>
    <row r="316" spans="1:8" ht="12.75">
      <c r="A316" s="14"/>
      <c r="B316" s="14"/>
      <c r="C316" s="14"/>
      <c r="E316" s="15"/>
      <c r="F316" s="14"/>
      <c r="G316" s="93"/>
      <c r="H316" s="93"/>
    </row>
    <row r="317" spans="1:8" ht="15.75">
      <c r="A317" s="14"/>
      <c r="B317" s="98" t="s">
        <v>19</v>
      </c>
      <c r="C317" s="98"/>
      <c r="D317" s="99"/>
      <c r="E317" s="99"/>
      <c r="F317" s="253">
        <f>SUM(F298:H314)</f>
        <v>0</v>
      </c>
      <c r="G317" s="251"/>
      <c r="H317" s="252"/>
    </row>
    <row r="318" spans="1:8" ht="15">
      <c r="A318" s="14"/>
      <c r="B318" s="100"/>
      <c r="C318" s="100"/>
      <c r="D318" s="101"/>
      <c r="E318" s="101"/>
      <c r="F318" s="100"/>
      <c r="G318" s="102"/>
      <c r="H318" s="102"/>
    </row>
    <row r="347" spans="1:9" s="6" customFormat="1" ht="18">
      <c r="A347" s="1"/>
      <c r="B347" s="2" t="s">
        <v>283</v>
      </c>
      <c r="C347" s="3" t="s">
        <v>284</v>
      </c>
      <c r="D347" s="4"/>
      <c r="E347" s="5"/>
      <c r="F347" s="5"/>
      <c r="I347" s="7"/>
    </row>
    <row r="348" spans="3:8" ht="12.75">
      <c r="C348" s="248" t="s">
        <v>44</v>
      </c>
      <c r="D348" s="247"/>
      <c r="E348" s="247"/>
      <c r="F348" s="11"/>
      <c r="G348" s="12"/>
      <c r="H348" s="12"/>
    </row>
    <row r="349" spans="3:8" ht="12.75">
      <c r="C349" s="10" t="s">
        <v>251</v>
      </c>
      <c r="G349" s="12"/>
      <c r="H349" s="12"/>
    </row>
    <row r="351" spans="1:9" ht="15.75">
      <c r="A351" s="104"/>
      <c r="B351" s="105"/>
      <c r="C351" s="104"/>
      <c r="D351" s="21"/>
      <c r="E351" s="21"/>
      <c r="F351" s="104"/>
      <c r="G351" s="106"/>
      <c r="H351" s="106"/>
      <c r="I351" s="107"/>
    </row>
    <row r="352" spans="1:9" s="113" customFormat="1" ht="15.75">
      <c r="A352" s="108" t="s">
        <v>0</v>
      </c>
      <c r="B352" s="105" t="s">
        <v>1</v>
      </c>
      <c r="C352" s="105"/>
      <c r="D352" s="109"/>
      <c r="E352" s="110"/>
      <c r="F352" s="111"/>
      <c r="G352" s="112"/>
      <c r="H352" s="112"/>
      <c r="I352" s="45"/>
    </row>
    <row r="353" spans="1:9" ht="15.75">
      <c r="A353" s="114"/>
      <c r="B353" s="115"/>
      <c r="C353" s="105"/>
      <c r="D353" s="116"/>
      <c r="E353" s="47"/>
      <c r="F353" s="117"/>
      <c r="G353" s="106"/>
      <c r="H353" s="106"/>
      <c r="I353" s="107"/>
    </row>
    <row r="354" spans="1:9" ht="12.75">
      <c r="A354" s="118"/>
      <c r="B354" s="59" t="s">
        <v>2</v>
      </c>
      <c r="C354" s="119" t="s">
        <v>205</v>
      </c>
      <c r="D354" s="116" t="s">
        <v>3</v>
      </c>
      <c r="E354" s="47">
        <v>230</v>
      </c>
      <c r="F354" s="117"/>
      <c r="G354" s="240"/>
      <c r="H354" s="120"/>
      <c r="I354" s="121">
        <f>E354*G354</f>
        <v>0</v>
      </c>
    </row>
    <row r="355" spans="1:9" ht="15">
      <c r="A355" s="114"/>
      <c r="B355" s="59"/>
      <c r="C355" s="115"/>
      <c r="D355" s="116"/>
      <c r="E355" s="47"/>
      <c r="F355" s="117"/>
      <c r="G355" s="106"/>
      <c r="H355" s="106"/>
      <c r="I355" s="107"/>
    </row>
    <row r="356" spans="1:9" ht="12.75">
      <c r="A356" s="118"/>
      <c r="B356" s="59" t="s">
        <v>4</v>
      </c>
      <c r="C356" s="119" t="s">
        <v>206</v>
      </c>
      <c r="D356" s="116" t="s">
        <v>3</v>
      </c>
      <c r="E356" s="47">
        <v>230</v>
      </c>
      <c r="F356" s="117"/>
      <c r="G356" s="240"/>
      <c r="H356" s="120"/>
      <c r="I356" s="121">
        <f>E356*G356</f>
        <v>0</v>
      </c>
    </row>
    <row r="357" spans="1:9" ht="15">
      <c r="A357" s="114"/>
      <c r="B357" s="59"/>
      <c r="C357" s="115"/>
      <c r="D357" s="116"/>
      <c r="E357" s="47"/>
      <c r="F357" s="117"/>
      <c r="G357" s="106"/>
      <c r="H357" s="106"/>
      <c r="I357" s="107"/>
    </row>
    <row r="358" spans="1:9" ht="12.75">
      <c r="A358" s="118"/>
      <c r="B358" s="59" t="s">
        <v>6</v>
      </c>
      <c r="C358" s="119" t="s">
        <v>207</v>
      </c>
      <c r="D358" s="116" t="s">
        <v>208</v>
      </c>
      <c r="E358" s="47">
        <v>1</v>
      </c>
      <c r="F358" s="117"/>
      <c r="G358" s="240"/>
      <c r="H358" s="120"/>
      <c r="I358" s="121">
        <f>E358*G358</f>
        <v>0</v>
      </c>
    </row>
    <row r="359" spans="1:9" ht="15">
      <c r="A359" s="114"/>
      <c r="B359" s="59"/>
      <c r="C359" s="115"/>
      <c r="D359" s="116"/>
      <c r="E359" s="47"/>
      <c r="F359" s="117"/>
      <c r="G359" s="106"/>
      <c r="H359" s="106"/>
      <c r="I359" s="107"/>
    </row>
    <row r="360" spans="1:9" ht="14.25">
      <c r="A360" s="122"/>
      <c r="B360" s="59" t="s">
        <v>26</v>
      </c>
      <c r="C360" s="123" t="s">
        <v>209</v>
      </c>
      <c r="D360" s="116" t="s">
        <v>210</v>
      </c>
      <c r="E360" s="47">
        <v>20</v>
      </c>
      <c r="F360" s="117"/>
      <c r="G360" s="240"/>
      <c r="H360" s="120"/>
      <c r="I360" s="121">
        <f>E360*G360</f>
        <v>0</v>
      </c>
    </row>
    <row r="361" spans="1:9" ht="14.25">
      <c r="A361" s="122"/>
      <c r="B361" s="124"/>
      <c r="C361" s="125"/>
      <c r="D361" s="126"/>
      <c r="E361" s="127"/>
      <c r="F361" s="128"/>
      <c r="G361" s="129"/>
      <c r="H361" s="129"/>
      <c r="I361" s="130"/>
    </row>
    <row r="362" spans="1:9" s="113" customFormat="1" ht="15">
      <c r="A362" s="131"/>
      <c r="B362" s="132"/>
      <c r="C362" s="133" t="s">
        <v>11</v>
      </c>
      <c r="D362" s="109"/>
      <c r="E362" s="110"/>
      <c r="F362" s="111"/>
      <c r="G362" s="134"/>
      <c r="H362" s="134"/>
      <c r="I362" s="135">
        <f>SUM(I354:I360)</f>
        <v>0</v>
      </c>
    </row>
    <row r="363" spans="1:9" ht="15.75">
      <c r="A363" s="114"/>
      <c r="B363" s="115"/>
      <c r="C363" s="105"/>
      <c r="D363" s="116"/>
      <c r="E363" s="47"/>
      <c r="F363" s="117"/>
      <c r="G363" s="106"/>
      <c r="H363" s="106"/>
      <c r="I363" s="107"/>
    </row>
    <row r="364" spans="1:9" s="113" customFormat="1" ht="15.75">
      <c r="A364" s="108" t="s">
        <v>9</v>
      </c>
      <c r="B364" s="105" t="s">
        <v>211</v>
      </c>
      <c r="C364" s="105"/>
      <c r="D364" s="109"/>
      <c r="E364" s="110"/>
      <c r="F364" s="111"/>
      <c r="G364" s="112"/>
      <c r="H364" s="112"/>
      <c r="I364" s="45"/>
    </row>
    <row r="365" spans="1:9" ht="15.75">
      <c r="A365" s="136"/>
      <c r="B365" s="115"/>
      <c r="C365" s="105"/>
      <c r="D365" s="116"/>
      <c r="E365" s="47"/>
      <c r="F365" s="117"/>
      <c r="G365" s="106"/>
      <c r="H365" s="106"/>
      <c r="I365" s="107"/>
    </row>
    <row r="366" spans="1:9" ht="12.75" customHeight="1">
      <c r="A366" s="25"/>
      <c r="B366" s="59" t="s">
        <v>93</v>
      </c>
      <c r="C366" s="137" t="s">
        <v>212</v>
      </c>
      <c r="D366" s="116"/>
      <c r="E366" s="47"/>
      <c r="F366" s="117"/>
      <c r="G366" s="120"/>
      <c r="H366" s="120"/>
      <c r="I366" s="130"/>
    </row>
    <row r="367" spans="1:9" ht="12.75">
      <c r="A367" s="25"/>
      <c r="B367" s="59"/>
      <c r="C367" s="138" t="s">
        <v>213</v>
      </c>
      <c r="D367" s="139"/>
      <c r="E367" s="61"/>
      <c r="F367" s="140"/>
      <c r="G367" s="141"/>
      <c r="H367" s="141"/>
      <c r="I367" s="142"/>
    </row>
    <row r="368" spans="1:9" ht="12.75">
      <c r="A368" s="25"/>
      <c r="B368" s="59"/>
      <c r="C368" s="138" t="s">
        <v>214</v>
      </c>
      <c r="D368" s="116" t="s">
        <v>215</v>
      </c>
      <c r="E368" s="47">
        <v>8</v>
      </c>
      <c r="F368" s="117"/>
      <c r="G368" s="240"/>
      <c r="H368" s="120"/>
      <c r="I368" s="121">
        <f>E368*G368</f>
        <v>0</v>
      </c>
    </row>
    <row r="369" spans="1:9" ht="15">
      <c r="A369" s="136"/>
      <c r="B369" s="59"/>
      <c r="C369" s="143"/>
      <c r="D369" s="116"/>
      <c r="E369" s="47"/>
      <c r="F369" s="117"/>
      <c r="G369" s="106"/>
      <c r="H369" s="106"/>
      <c r="I369" s="107"/>
    </row>
    <row r="370" spans="1:9" ht="12.75" customHeight="1">
      <c r="A370" s="25"/>
      <c r="B370" s="59" t="s">
        <v>95</v>
      </c>
      <c r="C370" s="137" t="s">
        <v>216</v>
      </c>
      <c r="D370" s="116"/>
      <c r="E370" s="47"/>
      <c r="F370" s="117"/>
      <c r="G370" s="120"/>
      <c r="H370" s="120"/>
      <c r="I370" s="130"/>
    </row>
    <row r="371" spans="1:9" ht="12.75">
      <c r="A371" s="25"/>
      <c r="B371" s="59"/>
      <c r="C371" s="137" t="s">
        <v>217</v>
      </c>
      <c r="D371" s="116"/>
      <c r="E371" s="47"/>
      <c r="F371" s="117"/>
      <c r="G371" s="120"/>
      <c r="H371" s="120"/>
      <c r="I371" s="130"/>
    </row>
    <row r="372" spans="1:9" ht="12.75">
      <c r="A372" s="25"/>
      <c r="B372" s="59"/>
      <c r="C372" s="137" t="s">
        <v>218</v>
      </c>
      <c r="D372" s="116" t="s">
        <v>215</v>
      </c>
      <c r="E372" s="47">
        <v>8</v>
      </c>
      <c r="F372" s="117"/>
      <c r="G372" s="240"/>
      <c r="H372" s="120"/>
      <c r="I372" s="121">
        <f>E372*G372</f>
        <v>0</v>
      </c>
    </row>
    <row r="373" spans="1:9" ht="12.75">
      <c r="A373" s="25"/>
      <c r="B373" s="59"/>
      <c r="C373" s="137"/>
      <c r="D373" s="116"/>
      <c r="E373" s="47"/>
      <c r="F373" s="117"/>
      <c r="G373" s="120"/>
      <c r="H373" s="120"/>
      <c r="I373" s="130"/>
    </row>
    <row r="374" spans="1:9" ht="12.75" customHeight="1">
      <c r="A374" s="25"/>
      <c r="B374" s="59" t="s">
        <v>97</v>
      </c>
      <c r="C374" s="137" t="s">
        <v>219</v>
      </c>
      <c r="D374" s="116"/>
      <c r="E374" s="47"/>
      <c r="F374" s="117"/>
      <c r="G374" s="120"/>
      <c r="H374" s="120"/>
      <c r="I374" s="130"/>
    </row>
    <row r="375" spans="1:9" ht="25.5">
      <c r="A375" s="104"/>
      <c r="B375" s="59"/>
      <c r="C375" s="137" t="s">
        <v>220</v>
      </c>
      <c r="D375" s="116" t="s">
        <v>3</v>
      </c>
      <c r="E375" s="144">
        <v>240</v>
      </c>
      <c r="F375" s="145"/>
      <c r="G375" s="240"/>
      <c r="H375" s="120"/>
      <c r="I375" s="121">
        <f>E375*G375</f>
        <v>0</v>
      </c>
    </row>
    <row r="376" spans="1:9" ht="12.75">
      <c r="A376" s="25"/>
      <c r="B376" s="59"/>
      <c r="C376" s="146"/>
      <c r="D376" s="139"/>
      <c r="E376" s="61"/>
      <c r="F376" s="140"/>
      <c r="G376" s="141"/>
      <c r="H376" s="141"/>
      <c r="I376" s="142"/>
    </row>
    <row r="377" spans="1:9" ht="12.75">
      <c r="A377" s="25"/>
      <c r="B377" s="59" t="s">
        <v>99</v>
      </c>
      <c r="C377" s="137" t="s">
        <v>221</v>
      </c>
      <c r="D377" s="116"/>
      <c r="E377" s="47"/>
      <c r="F377" s="117"/>
      <c r="G377" s="120"/>
      <c r="H377" s="120"/>
      <c r="I377" s="130"/>
    </row>
    <row r="378" spans="1:9" ht="12.75">
      <c r="A378" s="25"/>
      <c r="B378" s="59"/>
      <c r="C378" s="147" t="s">
        <v>222</v>
      </c>
      <c r="D378" s="116" t="s">
        <v>10</v>
      </c>
      <c r="E378" s="47">
        <v>15</v>
      </c>
      <c r="F378" s="117"/>
      <c r="G378" s="240"/>
      <c r="H378" s="120"/>
      <c r="I378" s="121">
        <f>E378*G378</f>
        <v>0</v>
      </c>
    </row>
    <row r="379" spans="1:9" ht="12.75">
      <c r="A379" s="25"/>
      <c r="B379" s="59"/>
      <c r="C379" s="137"/>
      <c r="D379" s="139"/>
      <c r="E379" s="61"/>
      <c r="F379" s="140"/>
      <c r="G379" s="141"/>
      <c r="H379" s="141"/>
      <c r="I379" s="142"/>
    </row>
    <row r="380" spans="1:9" ht="12.75">
      <c r="A380" s="25"/>
      <c r="B380" s="59" t="s">
        <v>149</v>
      </c>
      <c r="C380" s="137" t="s">
        <v>223</v>
      </c>
      <c r="D380" s="116"/>
      <c r="E380" s="47"/>
      <c r="F380" s="148"/>
      <c r="G380" s="120"/>
      <c r="H380" s="120"/>
      <c r="I380" s="130"/>
    </row>
    <row r="381" spans="1:9" ht="12.75">
      <c r="A381" s="104"/>
      <c r="B381" s="59"/>
      <c r="C381" s="137" t="s">
        <v>224</v>
      </c>
      <c r="D381" s="116" t="s">
        <v>55</v>
      </c>
      <c r="E381" s="47">
        <v>1.5</v>
      </c>
      <c r="F381" s="148"/>
      <c r="G381" s="240"/>
      <c r="H381" s="120"/>
      <c r="I381" s="121">
        <f>E381*G381</f>
        <v>0</v>
      </c>
    </row>
    <row r="382" spans="1:9" ht="15">
      <c r="A382" s="136"/>
      <c r="B382" s="59"/>
      <c r="C382" s="143"/>
      <c r="D382" s="116"/>
      <c r="E382" s="47"/>
      <c r="F382" s="117"/>
      <c r="G382" s="106"/>
      <c r="H382" s="106"/>
      <c r="I382" s="107"/>
    </row>
    <row r="383" spans="1:9" ht="12.75">
      <c r="A383" s="149"/>
      <c r="B383" s="59" t="s">
        <v>252</v>
      </c>
      <c r="C383" s="137" t="s">
        <v>225</v>
      </c>
      <c r="D383" s="116"/>
      <c r="E383" s="47"/>
      <c r="F383" s="117"/>
      <c r="G383" s="150"/>
      <c r="H383" s="150"/>
      <c r="I383" s="107"/>
    </row>
    <row r="384" spans="1:9" ht="12.75">
      <c r="A384" s="151"/>
      <c r="B384" s="59"/>
      <c r="C384" s="137" t="s">
        <v>226</v>
      </c>
      <c r="D384" s="116" t="s">
        <v>3</v>
      </c>
      <c r="E384" s="47">
        <v>110</v>
      </c>
      <c r="F384" s="117"/>
      <c r="G384" s="240"/>
      <c r="H384" s="120"/>
      <c r="I384" s="121">
        <f>E384*G384</f>
        <v>0</v>
      </c>
    </row>
    <row r="385" spans="1:9" ht="12.75">
      <c r="A385" s="151"/>
      <c r="B385" s="59"/>
      <c r="C385" s="137"/>
      <c r="D385" s="116"/>
      <c r="E385" s="47"/>
      <c r="F385" s="117"/>
      <c r="G385" s="120"/>
      <c r="H385" s="120"/>
      <c r="I385" s="130"/>
    </row>
    <row r="386" spans="1:9" ht="25.5">
      <c r="A386" s="149"/>
      <c r="B386" s="59" t="s">
        <v>253</v>
      </c>
      <c r="C386" s="137" t="s">
        <v>227</v>
      </c>
      <c r="D386" s="116"/>
      <c r="E386" s="47"/>
      <c r="F386" s="117"/>
      <c r="G386" s="150"/>
      <c r="H386" s="150"/>
      <c r="I386" s="107"/>
    </row>
    <row r="387" spans="1:9" ht="12.75">
      <c r="A387" s="151"/>
      <c r="B387" s="59"/>
      <c r="C387" s="137" t="s">
        <v>228</v>
      </c>
      <c r="D387" s="116" t="s">
        <v>208</v>
      </c>
      <c r="E387" s="47">
        <v>1</v>
      </c>
      <c r="F387" s="117"/>
      <c r="G387" s="240"/>
      <c r="H387" s="120"/>
      <c r="I387" s="121">
        <f>E387*G387</f>
        <v>0</v>
      </c>
    </row>
    <row r="388" spans="1:9" ht="12.75">
      <c r="A388" s="151"/>
      <c r="B388" s="124"/>
      <c r="C388" s="152"/>
      <c r="D388" s="126"/>
      <c r="E388" s="127"/>
      <c r="F388" s="128"/>
      <c r="G388" s="129"/>
      <c r="H388" s="129"/>
      <c r="I388" s="130"/>
    </row>
    <row r="389" spans="1:9" s="113" customFormat="1" ht="12.75">
      <c r="A389" s="153"/>
      <c r="B389" s="154"/>
      <c r="C389" s="155" t="s">
        <v>281</v>
      </c>
      <c r="D389" s="109"/>
      <c r="E389" s="110"/>
      <c r="F389" s="111"/>
      <c r="G389" s="134"/>
      <c r="H389" s="134"/>
      <c r="I389" s="135">
        <f>SUM(I368:I387)</f>
        <v>0</v>
      </c>
    </row>
    <row r="390" spans="1:9" ht="12.75">
      <c r="A390" s="25"/>
      <c r="B390" s="156"/>
      <c r="C390" s="104"/>
      <c r="D390" s="139"/>
      <c r="E390" s="61"/>
      <c r="F390" s="140"/>
      <c r="G390" s="141"/>
      <c r="H390" s="141"/>
      <c r="I390" s="142"/>
    </row>
    <row r="391" spans="1:9" s="113" customFormat="1" ht="15.75">
      <c r="A391" s="108" t="s">
        <v>12</v>
      </c>
      <c r="B391" s="157" t="s">
        <v>229</v>
      </c>
      <c r="C391" s="105"/>
      <c r="D391" s="109"/>
      <c r="E391" s="110"/>
      <c r="F391" s="111"/>
      <c r="G391" s="158"/>
      <c r="H391" s="158"/>
      <c r="I391" s="45"/>
    </row>
    <row r="392" spans="1:9" ht="12.75">
      <c r="A392" s="151"/>
      <c r="B392" s="104"/>
      <c r="C392" s="104"/>
      <c r="D392" s="116"/>
      <c r="E392" s="47"/>
      <c r="F392" s="117"/>
      <c r="G392" s="150"/>
      <c r="H392" s="150"/>
      <c r="I392" s="107"/>
    </row>
    <row r="393" spans="1:9" ht="12.75">
      <c r="A393" s="25"/>
      <c r="B393" s="59" t="s">
        <v>254</v>
      </c>
      <c r="C393" s="137" t="s">
        <v>230</v>
      </c>
      <c r="D393" s="116"/>
      <c r="E393" s="47"/>
      <c r="F393" s="117"/>
      <c r="G393" s="120"/>
      <c r="H393" s="120"/>
      <c r="I393" s="130"/>
    </row>
    <row r="394" spans="1:9" ht="12.75">
      <c r="A394" s="25"/>
      <c r="B394" s="59"/>
      <c r="C394" s="147" t="s">
        <v>231</v>
      </c>
      <c r="D394" s="116" t="s">
        <v>215</v>
      </c>
      <c r="E394" s="47">
        <v>8</v>
      </c>
      <c r="F394" s="117"/>
      <c r="G394" s="240"/>
      <c r="H394" s="120"/>
      <c r="I394" s="121">
        <f>E394*G394</f>
        <v>0</v>
      </c>
    </row>
    <row r="395" spans="1:9" ht="12.75">
      <c r="A395" s="25"/>
      <c r="B395" s="59"/>
      <c r="C395" s="138"/>
      <c r="D395" s="116"/>
      <c r="E395" s="47"/>
      <c r="F395" s="117"/>
      <c r="G395" s="120"/>
      <c r="H395" s="120"/>
      <c r="I395" s="130"/>
    </row>
    <row r="396" spans="1:9" ht="12.75" customHeight="1">
      <c r="A396" s="149"/>
      <c r="B396" s="59" t="s">
        <v>255</v>
      </c>
      <c r="C396" s="137" t="s">
        <v>232</v>
      </c>
      <c r="D396" s="116"/>
      <c r="E396" s="47"/>
      <c r="F396" s="117"/>
      <c r="G396" s="150"/>
      <c r="H396" s="150"/>
      <c r="I396" s="107"/>
    </row>
    <row r="397" spans="1:9" ht="25.5">
      <c r="A397" s="151"/>
      <c r="B397" s="59"/>
      <c r="C397" s="137" t="s">
        <v>233</v>
      </c>
      <c r="D397" s="116" t="s">
        <v>3</v>
      </c>
      <c r="E397" s="47">
        <v>340</v>
      </c>
      <c r="F397" s="117"/>
      <c r="G397" s="240"/>
      <c r="H397" s="120"/>
      <c r="I397" s="121">
        <f>E397*G397</f>
        <v>0</v>
      </c>
    </row>
    <row r="398" spans="1:9" ht="12.75">
      <c r="A398" s="25"/>
      <c r="B398" s="59"/>
      <c r="C398" s="138"/>
      <c r="D398" s="116"/>
      <c r="E398" s="47"/>
      <c r="F398" s="117"/>
      <c r="G398" s="120"/>
      <c r="H398" s="120"/>
      <c r="I398" s="130"/>
    </row>
    <row r="399" spans="1:9" ht="25.5">
      <c r="A399" s="25"/>
      <c r="B399" s="59" t="s">
        <v>256</v>
      </c>
      <c r="C399" s="137" t="s">
        <v>234</v>
      </c>
      <c r="D399" s="116" t="s">
        <v>3</v>
      </c>
      <c r="E399" s="47">
        <v>100</v>
      </c>
      <c r="F399" s="117"/>
      <c r="G399" s="240"/>
      <c r="H399" s="120"/>
      <c r="I399" s="121">
        <f>E399*G399</f>
        <v>0</v>
      </c>
    </row>
    <row r="400" spans="1:9" ht="12.75">
      <c r="A400" s="25"/>
      <c r="B400" s="59"/>
      <c r="C400" s="137"/>
      <c r="D400" s="116"/>
      <c r="E400" s="47"/>
      <c r="F400" s="117"/>
      <c r="G400" s="120"/>
      <c r="H400" s="120"/>
      <c r="I400" s="130"/>
    </row>
    <row r="401" spans="1:9" ht="12.75" customHeight="1">
      <c r="A401" s="25"/>
      <c r="B401" s="59" t="s">
        <v>257</v>
      </c>
      <c r="C401" s="137" t="s">
        <v>235</v>
      </c>
      <c r="D401" s="116" t="s">
        <v>55</v>
      </c>
      <c r="E401" s="47">
        <v>240</v>
      </c>
      <c r="F401" s="117"/>
      <c r="G401" s="240"/>
      <c r="H401" s="120"/>
      <c r="I401" s="121">
        <f>E401*G401</f>
        <v>0</v>
      </c>
    </row>
    <row r="402" spans="1:9" ht="12.75">
      <c r="A402" s="159"/>
      <c r="B402" s="59"/>
      <c r="C402" s="146"/>
      <c r="D402" s="116"/>
      <c r="E402" s="47"/>
      <c r="F402" s="117"/>
      <c r="G402" s="120"/>
      <c r="H402" s="120"/>
      <c r="I402" s="130"/>
    </row>
    <row r="403" spans="2:9" ht="25.5">
      <c r="B403" s="59" t="s">
        <v>258</v>
      </c>
      <c r="C403" s="160" t="s">
        <v>236</v>
      </c>
      <c r="D403" s="116" t="s">
        <v>215</v>
      </c>
      <c r="E403" s="47">
        <v>16</v>
      </c>
      <c r="F403" s="117"/>
      <c r="G403" s="240"/>
      <c r="H403" s="120"/>
      <c r="I403" s="121">
        <f>E403*G403</f>
        <v>0</v>
      </c>
    </row>
    <row r="404" spans="2:9" ht="12.75">
      <c r="B404" s="59"/>
      <c r="C404" s="160"/>
      <c r="D404" s="139"/>
      <c r="E404" s="15"/>
      <c r="F404" s="14"/>
      <c r="G404" s="141"/>
      <c r="H404" s="141"/>
      <c r="I404" s="142"/>
    </row>
    <row r="405" spans="1:9" ht="25.5">
      <c r="A405" s="25"/>
      <c r="B405" s="59" t="s">
        <v>259</v>
      </c>
      <c r="C405" s="137" t="s">
        <v>237</v>
      </c>
      <c r="D405" s="116"/>
      <c r="E405" s="47"/>
      <c r="F405" s="117"/>
      <c r="G405" s="120"/>
      <c r="H405" s="120"/>
      <c r="I405" s="130"/>
    </row>
    <row r="406" spans="1:9" ht="25.5">
      <c r="A406" s="25"/>
      <c r="B406" s="59"/>
      <c r="C406" s="137" t="s">
        <v>238</v>
      </c>
      <c r="D406" s="116" t="s">
        <v>215</v>
      </c>
      <c r="E406" s="47">
        <v>8</v>
      </c>
      <c r="F406" s="117"/>
      <c r="G406" s="240"/>
      <c r="H406" s="120"/>
      <c r="I406" s="121">
        <f>E406*G406</f>
        <v>0</v>
      </c>
    </row>
    <row r="407" spans="1:9" ht="12.75">
      <c r="A407" s="159"/>
      <c r="B407" s="59"/>
      <c r="C407" s="138"/>
      <c r="D407" s="116"/>
      <c r="E407" s="47"/>
      <c r="F407" s="117"/>
      <c r="G407" s="120"/>
      <c r="H407" s="120"/>
      <c r="I407" s="130"/>
    </row>
    <row r="408" spans="1:9" ht="12.75">
      <c r="A408" s="149"/>
      <c r="B408" s="59" t="s">
        <v>260</v>
      </c>
      <c r="C408" s="137" t="s">
        <v>239</v>
      </c>
      <c r="D408" s="116"/>
      <c r="E408" s="47"/>
      <c r="F408" s="117"/>
      <c r="G408" s="120"/>
      <c r="H408" s="120"/>
      <c r="I408" s="107"/>
    </row>
    <row r="409" spans="1:9" ht="12.75">
      <c r="A409" s="151"/>
      <c r="C409" s="137" t="s">
        <v>240</v>
      </c>
      <c r="D409" s="116" t="s">
        <v>3</v>
      </c>
      <c r="E409" s="47">
        <v>10</v>
      </c>
      <c r="F409" s="117"/>
      <c r="G409" s="240"/>
      <c r="H409" s="120"/>
      <c r="I409" s="121">
        <f>E409*G409</f>
        <v>0</v>
      </c>
    </row>
    <row r="410" spans="1:9" ht="12.75">
      <c r="A410" s="151"/>
      <c r="B410" s="44"/>
      <c r="C410" s="152"/>
      <c r="D410" s="126"/>
      <c r="E410" s="127"/>
      <c r="F410" s="128"/>
      <c r="G410" s="129"/>
      <c r="H410" s="129"/>
      <c r="I410" s="130"/>
    </row>
    <row r="411" spans="1:9" s="113" customFormat="1" ht="12.75">
      <c r="A411" s="153"/>
      <c r="B411" s="161"/>
      <c r="C411" s="155" t="s">
        <v>282</v>
      </c>
      <c r="D411" s="109"/>
      <c r="E411" s="110"/>
      <c r="F411" s="111"/>
      <c r="G411" s="134"/>
      <c r="H411" s="134"/>
      <c r="I411" s="135">
        <f>SUM(I394:I409)</f>
        <v>0</v>
      </c>
    </row>
    <row r="412" spans="1:9" ht="12.75">
      <c r="A412" s="159"/>
      <c r="B412" s="156"/>
      <c r="C412" s="156"/>
      <c r="D412" s="116"/>
      <c r="E412" s="47"/>
      <c r="F412" s="117"/>
      <c r="G412" s="120"/>
      <c r="H412" s="120"/>
      <c r="I412" s="130"/>
    </row>
    <row r="413" spans="1:9" s="113" customFormat="1" ht="18">
      <c r="A413" s="108" t="s">
        <v>14</v>
      </c>
      <c r="B413" s="162" t="s">
        <v>17</v>
      </c>
      <c r="C413" s="163"/>
      <c r="D413" s="109"/>
      <c r="E413" s="110"/>
      <c r="F413" s="111"/>
      <c r="G413" s="134"/>
      <c r="H413" s="134"/>
      <c r="I413" s="164"/>
    </row>
    <row r="414" spans="1:9" ht="18">
      <c r="A414" s="165"/>
      <c r="B414" s="166"/>
      <c r="C414" s="167"/>
      <c r="D414" s="116"/>
      <c r="E414" s="47"/>
      <c r="F414" s="117"/>
      <c r="G414" s="120"/>
      <c r="H414" s="120"/>
      <c r="I414" s="130"/>
    </row>
    <row r="415" spans="1:9" ht="12.75">
      <c r="A415" s="25"/>
      <c r="B415" s="59" t="s">
        <v>261</v>
      </c>
      <c r="C415" s="138" t="s">
        <v>241</v>
      </c>
      <c r="D415" s="116"/>
      <c r="E415" s="47"/>
      <c r="F415" s="117"/>
      <c r="G415" s="120"/>
      <c r="H415" s="120"/>
      <c r="I415" s="130"/>
    </row>
    <row r="416" spans="1:9" ht="12.75">
      <c r="A416" s="25"/>
      <c r="B416" s="59"/>
      <c r="C416" s="138" t="s">
        <v>242</v>
      </c>
      <c r="D416" s="116" t="s">
        <v>208</v>
      </c>
      <c r="E416" s="47">
        <v>1</v>
      </c>
      <c r="F416" s="117"/>
      <c r="G416" s="240"/>
      <c r="H416" s="120"/>
      <c r="I416" s="121">
        <f>E416*G416</f>
        <v>0</v>
      </c>
    </row>
    <row r="417" spans="1:9" ht="12.75">
      <c r="A417" s="25"/>
      <c r="B417" s="59"/>
      <c r="C417" s="138"/>
      <c r="D417" s="116"/>
      <c r="E417" s="47"/>
      <c r="F417" s="117"/>
      <c r="G417" s="120"/>
      <c r="H417" s="120"/>
      <c r="I417" s="130"/>
    </row>
    <row r="418" spans="1:9" ht="12.75" customHeight="1">
      <c r="A418" s="25"/>
      <c r="B418" s="59" t="s">
        <v>262</v>
      </c>
      <c r="C418" s="137" t="s">
        <v>243</v>
      </c>
      <c r="D418" s="116"/>
      <c r="E418" s="47"/>
      <c r="F418" s="117"/>
      <c r="G418" s="120"/>
      <c r="H418" s="120"/>
      <c r="I418" s="130"/>
    </row>
    <row r="419" spans="1:9" ht="12.75">
      <c r="A419" s="25"/>
      <c r="B419" s="59"/>
      <c r="C419" s="147" t="s">
        <v>244</v>
      </c>
      <c r="D419" s="116" t="s">
        <v>3</v>
      </c>
      <c r="E419" s="47">
        <v>240</v>
      </c>
      <c r="F419" s="117"/>
      <c r="G419" s="240"/>
      <c r="H419" s="120"/>
      <c r="I419" s="121">
        <f>E419*G419</f>
        <v>0</v>
      </c>
    </row>
    <row r="420" spans="1:9" ht="12.75">
      <c r="A420" s="25"/>
      <c r="B420" s="59"/>
      <c r="C420" s="137"/>
      <c r="D420" s="139"/>
      <c r="E420" s="61"/>
      <c r="F420" s="140"/>
      <c r="G420" s="141"/>
      <c r="H420" s="141"/>
      <c r="I420" s="142"/>
    </row>
    <row r="421" spans="1:9" ht="12.75">
      <c r="A421" s="25"/>
      <c r="B421" s="59" t="s">
        <v>263</v>
      </c>
      <c r="C421" s="138" t="s">
        <v>245</v>
      </c>
      <c r="D421" s="116" t="s">
        <v>208</v>
      </c>
      <c r="E421" s="47">
        <v>1</v>
      </c>
      <c r="F421" s="117"/>
      <c r="G421" s="240"/>
      <c r="H421" s="120"/>
      <c r="I421" s="121">
        <f>E421*G421</f>
        <v>0</v>
      </c>
    </row>
    <row r="422" spans="1:9" ht="12.75">
      <c r="A422" s="25"/>
      <c r="B422" s="59"/>
      <c r="C422" s="138"/>
      <c r="D422" s="139"/>
      <c r="E422" s="61"/>
      <c r="F422" s="140"/>
      <c r="G422" s="141"/>
      <c r="H422" s="141"/>
      <c r="I422" s="142"/>
    </row>
    <row r="423" spans="1:9" ht="12.75">
      <c r="A423" s="25"/>
      <c r="B423" s="59" t="s">
        <v>264</v>
      </c>
      <c r="C423" s="138" t="s">
        <v>246</v>
      </c>
      <c r="D423" s="116"/>
      <c r="E423" s="47"/>
      <c r="F423" s="117"/>
      <c r="G423" s="120"/>
      <c r="H423" s="120"/>
      <c r="I423" s="130"/>
    </row>
    <row r="424" spans="1:9" ht="12.75">
      <c r="A424" s="14"/>
      <c r="B424" s="59"/>
      <c r="C424" s="168" t="s">
        <v>247</v>
      </c>
      <c r="D424" s="116" t="s">
        <v>208</v>
      </c>
      <c r="E424" s="47">
        <v>1</v>
      </c>
      <c r="F424" s="117"/>
      <c r="G424" s="240"/>
      <c r="H424" s="120"/>
      <c r="I424" s="121">
        <f>E424*G424</f>
        <v>0</v>
      </c>
    </row>
    <row r="425" spans="1:9" ht="12.75">
      <c r="A425" s="14"/>
      <c r="B425" s="59"/>
      <c r="C425" s="168" t="s">
        <v>248</v>
      </c>
      <c r="D425" s="116" t="s">
        <v>208</v>
      </c>
      <c r="E425" s="47">
        <v>1</v>
      </c>
      <c r="F425" s="117"/>
      <c r="G425" s="240"/>
      <c r="H425" s="120"/>
      <c r="I425" s="121">
        <f>E425*G425</f>
        <v>0</v>
      </c>
    </row>
    <row r="426" spans="1:9" ht="12.75">
      <c r="A426" s="14"/>
      <c r="B426" s="59"/>
      <c r="C426" s="160"/>
      <c r="D426" s="116"/>
      <c r="E426" s="47"/>
      <c r="F426" s="117"/>
      <c r="G426" s="141"/>
      <c r="H426" s="141"/>
      <c r="I426" s="142"/>
    </row>
    <row r="427" spans="1:9" ht="12.75">
      <c r="A427" s="25"/>
      <c r="B427" s="169" t="s">
        <v>265</v>
      </c>
      <c r="C427" s="138" t="s">
        <v>249</v>
      </c>
      <c r="D427" s="116" t="s">
        <v>250</v>
      </c>
      <c r="E427" s="47">
        <v>3</v>
      </c>
      <c r="F427" s="117"/>
      <c r="G427" s="106"/>
      <c r="H427" s="106"/>
      <c r="I427" s="170">
        <f>SUM(I362,I389,I411,I416,I419,I421,I424,I425)*3/100</f>
        <v>0</v>
      </c>
    </row>
    <row r="428" spans="1:9" ht="12.75">
      <c r="A428" s="14"/>
      <c r="B428" s="171"/>
      <c r="C428" s="171"/>
      <c r="D428" s="126"/>
      <c r="E428" s="127"/>
      <c r="F428" s="128"/>
      <c r="G428" s="172"/>
      <c r="H428" s="172"/>
      <c r="I428" s="107"/>
    </row>
    <row r="429" spans="1:9" s="113" customFormat="1" ht="12.75">
      <c r="A429" s="173"/>
      <c r="B429" s="161"/>
      <c r="C429" s="174" t="s">
        <v>280</v>
      </c>
      <c r="D429" s="175"/>
      <c r="E429" s="176"/>
      <c r="F429" s="176"/>
      <c r="I429" s="31">
        <f>SUM(I416:I427)</f>
        <v>0</v>
      </c>
    </row>
    <row r="455" spans="1:8" ht="18">
      <c r="A455" s="14"/>
      <c r="B455" s="85" t="s">
        <v>18</v>
      </c>
      <c r="C455" s="14"/>
      <c r="E455" s="15"/>
      <c r="F455" s="14"/>
      <c r="G455" s="86"/>
      <c r="H455" s="86"/>
    </row>
    <row r="456" spans="1:8" ht="15.75">
      <c r="A456" s="14"/>
      <c r="B456" s="87" t="s">
        <v>266</v>
      </c>
      <c r="C456" s="14"/>
      <c r="E456" s="15"/>
      <c r="F456" s="14"/>
      <c r="G456" s="86"/>
      <c r="H456" s="86"/>
    </row>
    <row r="457" spans="1:8" ht="12.75">
      <c r="A457" s="14"/>
      <c r="B457" s="246" t="s">
        <v>44</v>
      </c>
      <c r="C457" s="249"/>
      <c r="D457" s="249"/>
      <c r="E457" s="249"/>
      <c r="F457" s="177"/>
      <c r="G457" s="86"/>
      <c r="H457" s="86"/>
    </row>
    <row r="458" spans="1:8" ht="12.75">
      <c r="A458" s="14"/>
      <c r="B458" s="246" t="s">
        <v>251</v>
      </c>
      <c r="C458" s="247"/>
      <c r="D458" s="247"/>
      <c r="E458" s="15"/>
      <c r="F458" s="14"/>
      <c r="G458" s="86"/>
      <c r="H458" s="86"/>
    </row>
    <row r="459" spans="1:8" ht="12.75">
      <c r="A459" s="14"/>
      <c r="B459" s="10"/>
      <c r="C459" s="11"/>
      <c r="E459" s="15"/>
      <c r="F459" s="14"/>
      <c r="G459" s="86"/>
      <c r="H459" s="86"/>
    </row>
    <row r="460" spans="1:8" ht="12.75">
      <c r="A460" s="14"/>
      <c r="B460" s="14"/>
      <c r="C460" s="14"/>
      <c r="E460" s="15"/>
      <c r="F460" s="14"/>
      <c r="G460" s="86"/>
      <c r="H460" s="86"/>
    </row>
    <row r="461" spans="1:8" ht="15">
      <c r="A461" s="88" t="s">
        <v>0</v>
      </c>
      <c r="B461" s="89" t="s">
        <v>1</v>
      </c>
      <c r="C461" s="90"/>
      <c r="D461" s="91"/>
      <c r="E461" s="15"/>
      <c r="F461" s="250">
        <f>I362</f>
        <v>0</v>
      </c>
      <c r="G461" s="251"/>
      <c r="H461" s="252"/>
    </row>
    <row r="462" spans="1:8" ht="12.75">
      <c r="A462" s="92"/>
      <c r="B462" s="92"/>
      <c r="C462" s="92"/>
      <c r="D462" s="91"/>
      <c r="E462" s="15"/>
      <c r="F462" s="14"/>
      <c r="G462" s="93"/>
      <c r="H462" s="93"/>
    </row>
    <row r="463" spans="1:8" ht="15">
      <c r="A463" s="88" t="s">
        <v>9</v>
      </c>
      <c r="B463" s="89" t="s">
        <v>211</v>
      </c>
      <c r="C463" s="94"/>
      <c r="D463" s="91"/>
      <c r="E463" s="15"/>
      <c r="F463" s="250">
        <f>I389</f>
        <v>0</v>
      </c>
      <c r="G463" s="251"/>
      <c r="H463" s="252"/>
    </row>
    <row r="464" spans="1:8" ht="12.75">
      <c r="A464" s="92"/>
      <c r="B464" s="92"/>
      <c r="C464" s="92"/>
      <c r="D464" s="91"/>
      <c r="E464" s="15"/>
      <c r="F464" s="14"/>
      <c r="G464" s="93"/>
      <c r="H464" s="93"/>
    </row>
    <row r="465" spans="1:8" ht="15">
      <c r="A465" s="88" t="s">
        <v>12</v>
      </c>
      <c r="B465" s="89" t="s">
        <v>229</v>
      </c>
      <c r="C465" s="94"/>
      <c r="D465" s="91"/>
      <c r="E465" s="15"/>
      <c r="F465" s="250">
        <f>I411</f>
        <v>0</v>
      </c>
      <c r="G465" s="251"/>
      <c r="H465" s="252"/>
    </row>
    <row r="466" spans="1:8" ht="12.75">
      <c r="A466" s="92"/>
      <c r="B466" s="92"/>
      <c r="C466" s="92"/>
      <c r="D466" s="91"/>
      <c r="E466" s="15"/>
      <c r="F466" s="14"/>
      <c r="G466" s="93"/>
      <c r="H466" s="93"/>
    </row>
    <row r="467" spans="1:8" ht="15">
      <c r="A467" s="88" t="s">
        <v>14</v>
      </c>
      <c r="B467" s="89" t="s">
        <v>17</v>
      </c>
      <c r="C467" s="90"/>
      <c r="D467" s="91"/>
      <c r="E467" s="15"/>
      <c r="F467" s="250">
        <f>I429</f>
        <v>0</v>
      </c>
      <c r="G467" s="251"/>
      <c r="H467" s="252"/>
    </row>
    <row r="468" spans="1:8" ht="12.75">
      <c r="A468" s="95"/>
      <c r="B468" s="95"/>
      <c r="C468" s="95"/>
      <c r="D468" s="96"/>
      <c r="E468" s="96"/>
      <c r="F468" s="95"/>
      <c r="G468" s="97"/>
      <c r="H468" s="97"/>
    </row>
    <row r="469" spans="1:8" ht="12.75">
      <c r="A469" s="14"/>
      <c r="B469" s="14"/>
      <c r="C469" s="14"/>
      <c r="E469" s="15"/>
      <c r="F469" s="14"/>
      <c r="G469" s="93"/>
      <c r="H469" s="93"/>
    </row>
    <row r="470" spans="1:8" ht="15.75">
      <c r="A470" s="14"/>
      <c r="B470" s="98" t="s">
        <v>19</v>
      </c>
      <c r="C470" s="98"/>
      <c r="D470" s="99"/>
      <c r="E470" s="99"/>
      <c r="F470" s="253">
        <f>SUM(F461:H467)</f>
        <v>0</v>
      </c>
      <c r="G470" s="251"/>
      <c r="H470" s="252"/>
    </row>
    <row r="511" spans="1:9" s="181" customFormat="1" ht="18">
      <c r="A511" s="178"/>
      <c r="B511" s="2" t="s">
        <v>285</v>
      </c>
      <c r="C511" s="3" t="s">
        <v>286</v>
      </c>
      <c r="D511" s="179"/>
      <c r="E511" s="180"/>
      <c r="F511" s="180"/>
      <c r="I511" s="182"/>
    </row>
    <row r="512" spans="3:8" ht="12.75">
      <c r="C512" s="248" t="s">
        <v>44</v>
      </c>
      <c r="D512" s="247"/>
      <c r="E512" s="247"/>
      <c r="F512" s="11"/>
      <c r="G512" s="12"/>
      <c r="H512" s="12"/>
    </row>
    <row r="513" spans="3:8" ht="12.75">
      <c r="C513" s="103"/>
      <c r="E513" s="15"/>
      <c r="F513" s="11"/>
      <c r="G513" s="12"/>
      <c r="H513" s="12"/>
    </row>
    <row r="514" spans="7:8" ht="12.75">
      <c r="G514" s="12"/>
      <c r="H514" s="12"/>
    </row>
    <row r="515" spans="1:10" s="87" customFormat="1" ht="15.75">
      <c r="A515" s="183" t="s">
        <v>0</v>
      </c>
      <c r="B515" s="184" t="s">
        <v>267</v>
      </c>
      <c r="D515" s="185"/>
      <c r="E515" s="186"/>
      <c r="F515" s="187"/>
      <c r="G515" s="187"/>
      <c r="H515" s="187"/>
      <c r="I515" s="188"/>
      <c r="J515" s="185"/>
    </row>
    <row r="516" spans="2:10" ht="12.75">
      <c r="B516" s="189"/>
      <c r="C516" s="190"/>
      <c r="D516" s="191"/>
      <c r="E516" s="192"/>
      <c r="F516" s="193"/>
      <c r="G516" s="193"/>
      <c r="H516" s="193"/>
      <c r="I516" s="194"/>
      <c r="J516" s="191"/>
    </row>
    <row r="517" spans="2:10" ht="12.75">
      <c r="B517" s="195" t="s">
        <v>2</v>
      </c>
      <c r="C517" s="196" t="s">
        <v>268</v>
      </c>
      <c r="D517" s="197"/>
      <c r="E517" s="198"/>
      <c r="F517" s="199"/>
      <c r="G517" s="200"/>
      <c r="H517" s="200"/>
      <c r="I517" s="201"/>
      <c r="J517" s="191"/>
    </row>
    <row r="518" spans="2:10" ht="12.75">
      <c r="B518" s="195"/>
      <c r="C518" s="196"/>
      <c r="D518" s="197" t="s">
        <v>269</v>
      </c>
      <c r="E518" s="198">
        <v>271</v>
      </c>
      <c r="F518" s="199"/>
      <c r="G518" s="241"/>
      <c r="H518" s="202"/>
      <c r="I518" s="203">
        <f>E518*G518</f>
        <v>0</v>
      </c>
      <c r="J518" s="191"/>
    </row>
    <row r="519" spans="2:10" ht="12.75">
      <c r="B519" s="204"/>
      <c r="C519" s="205"/>
      <c r="D519" s="206"/>
      <c r="E519" s="207"/>
      <c r="F519" s="202"/>
      <c r="G519" s="202"/>
      <c r="H519" s="202"/>
      <c r="I519" s="194"/>
      <c r="J519" s="191"/>
    </row>
    <row r="520" spans="2:10" ht="25.5">
      <c r="B520" s="195" t="s">
        <v>4</v>
      </c>
      <c r="C520" s="208" t="s">
        <v>270</v>
      </c>
      <c r="D520" s="197"/>
      <c r="E520" s="197"/>
      <c r="F520" s="208"/>
      <c r="G520" s="208"/>
      <c r="H520" s="208"/>
      <c r="I520" s="201"/>
      <c r="J520" s="191"/>
    </row>
    <row r="521" spans="2:10" ht="12.75">
      <c r="B521" s="195"/>
      <c r="C521" s="196"/>
      <c r="D521" s="197" t="s">
        <v>269</v>
      </c>
      <c r="E521" s="198">
        <v>271</v>
      </c>
      <c r="F521" s="199"/>
      <c r="G521" s="241"/>
      <c r="H521" s="202"/>
      <c r="I521" s="203">
        <f>E521*G521</f>
        <v>0</v>
      </c>
      <c r="J521" s="191"/>
    </row>
    <row r="522" spans="2:10" ht="12.75">
      <c r="B522" s="204"/>
      <c r="C522" s="205"/>
      <c r="D522" s="206"/>
      <c r="E522" s="207"/>
      <c r="F522" s="202"/>
      <c r="G522" s="202"/>
      <c r="H522" s="202"/>
      <c r="I522" s="194"/>
      <c r="J522" s="191"/>
    </row>
    <row r="523" spans="2:10" ht="12.75">
      <c r="B523" s="209" t="s">
        <v>6</v>
      </c>
      <c r="C523" s="210" t="s">
        <v>271</v>
      </c>
      <c r="D523" s="211"/>
      <c r="E523" s="211"/>
      <c r="F523" s="210"/>
      <c r="G523" s="210"/>
      <c r="H523" s="210"/>
      <c r="I523" s="212"/>
      <c r="J523" s="191"/>
    </row>
    <row r="524" spans="2:10" ht="12.75">
      <c r="B524" s="195"/>
      <c r="C524" s="196"/>
      <c r="D524" s="197"/>
      <c r="E524" s="213"/>
      <c r="F524" s="200"/>
      <c r="G524" s="200"/>
      <c r="H524" s="200"/>
      <c r="I524" s="201"/>
      <c r="J524" s="191"/>
    </row>
    <row r="525" spans="2:10" ht="12.75">
      <c r="B525" s="195"/>
      <c r="C525" s="196"/>
      <c r="D525" s="197" t="s">
        <v>215</v>
      </c>
      <c r="E525" s="213">
        <v>4</v>
      </c>
      <c r="F525" s="200"/>
      <c r="G525" s="241"/>
      <c r="H525" s="202"/>
      <c r="I525" s="203">
        <f>E525*G525</f>
        <v>0</v>
      </c>
      <c r="J525" s="191"/>
    </row>
    <row r="526" spans="2:10" ht="12.75">
      <c r="B526" s="204"/>
      <c r="C526" s="205"/>
      <c r="D526" s="206"/>
      <c r="E526" s="207"/>
      <c r="F526" s="202"/>
      <c r="G526" s="202"/>
      <c r="H526" s="202"/>
      <c r="I526" s="194"/>
      <c r="J526" s="191"/>
    </row>
    <row r="527" spans="2:10" ht="12.75">
      <c r="B527" s="204" t="s">
        <v>26</v>
      </c>
      <c r="C527" s="210" t="s">
        <v>272</v>
      </c>
      <c r="D527" s="211"/>
      <c r="E527" s="211"/>
      <c r="F527" s="210"/>
      <c r="G527" s="202"/>
      <c r="H527" s="202"/>
      <c r="I527" s="194"/>
      <c r="J527" s="191"/>
    </row>
    <row r="528" spans="2:10" ht="12.75">
      <c r="B528" s="204"/>
      <c r="C528" s="205"/>
      <c r="D528" s="206" t="s">
        <v>269</v>
      </c>
      <c r="E528" s="207">
        <v>271</v>
      </c>
      <c r="F528" s="202"/>
      <c r="G528" s="241"/>
      <c r="H528" s="202"/>
      <c r="I528" s="203">
        <f>E528*G528</f>
        <v>0</v>
      </c>
      <c r="J528" s="191"/>
    </row>
    <row r="529" spans="2:10" ht="12.75">
      <c r="B529" s="204"/>
      <c r="C529" s="205"/>
      <c r="D529" s="206"/>
      <c r="E529" s="207"/>
      <c r="F529" s="202"/>
      <c r="G529" s="202"/>
      <c r="H529" s="202"/>
      <c r="I529" s="194"/>
      <c r="J529" s="191"/>
    </row>
    <row r="530" spans="2:10" ht="12.75">
      <c r="B530" s="204"/>
      <c r="C530" s="205"/>
      <c r="D530" s="206"/>
      <c r="E530" s="207"/>
      <c r="F530" s="202"/>
      <c r="G530" s="202"/>
      <c r="H530" s="202"/>
      <c r="I530" s="194"/>
      <c r="J530" s="191"/>
    </row>
    <row r="531" spans="2:10" ht="65.25" customHeight="1">
      <c r="B531" s="209" t="s">
        <v>27</v>
      </c>
      <c r="C531" s="210" t="s">
        <v>273</v>
      </c>
      <c r="D531" s="211"/>
      <c r="E531" s="211"/>
      <c r="F531" s="210"/>
      <c r="G531" s="210"/>
      <c r="H531" s="210"/>
      <c r="I531" s="194"/>
      <c r="J531" s="191"/>
    </row>
    <row r="532" spans="2:10" ht="12.75">
      <c r="B532" s="189"/>
      <c r="C532" s="190"/>
      <c r="D532" s="191" t="s">
        <v>215</v>
      </c>
      <c r="E532" s="192">
        <v>1</v>
      </c>
      <c r="F532" s="193"/>
      <c r="G532" s="242"/>
      <c r="H532" s="193"/>
      <c r="I532" s="203">
        <f>E532*G532</f>
        <v>0</v>
      </c>
      <c r="J532" s="191"/>
    </row>
    <row r="533" spans="2:10" ht="12.75">
      <c r="B533" s="189"/>
      <c r="C533" s="190"/>
      <c r="D533" s="191"/>
      <c r="E533" s="192"/>
      <c r="F533" s="193"/>
      <c r="G533" s="193"/>
      <c r="H533" s="193"/>
      <c r="I533" s="194"/>
      <c r="J533" s="191"/>
    </row>
    <row r="534" spans="1:10" ht="12.75">
      <c r="A534" s="25"/>
      <c r="G534" s="12"/>
      <c r="H534" s="12"/>
      <c r="J534" s="191"/>
    </row>
    <row r="535" spans="1:10" ht="12.75">
      <c r="A535" s="25"/>
      <c r="B535" s="26"/>
      <c r="C535" s="27" t="s">
        <v>274</v>
      </c>
      <c r="D535" s="28"/>
      <c r="E535" s="29"/>
      <c r="F535" s="29"/>
      <c r="G535" s="30"/>
      <c r="H535" s="30"/>
      <c r="I535" s="31">
        <f>SUM(I517:I534)</f>
        <v>0</v>
      </c>
      <c r="J535" s="191"/>
    </row>
    <row r="536" spans="2:10" ht="12.75">
      <c r="B536" s="214"/>
      <c r="C536" s="215"/>
      <c r="D536" s="216"/>
      <c r="E536" s="217"/>
      <c r="F536" s="218"/>
      <c r="G536" s="218"/>
      <c r="H536" s="218"/>
      <c r="I536" s="219"/>
      <c r="J536" s="216"/>
    </row>
    <row r="566" spans="1:9" s="6" customFormat="1" ht="18">
      <c r="A566" s="258" t="s">
        <v>18</v>
      </c>
      <c r="B566" s="259"/>
      <c r="C566" s="259"/>
      <c r="D566" s="259"/>
      <c r="E566" s="259"/>
      <c r="F566" s="259"/>
      <c r="G566" s="259"/>
      <c r="H566" s="259"/>
      <c r="I566" s="259"/>
    </row>
    <row r="567" spans="1:9" s="113" customFormat="1" ht="15.75">
      <c r="A567" s="260" t="s">
        <v>44</v>
      </c>
      <c r="B567" s="261"/>
      <c r="C567" s="261"/>
      <c r="D567" s="261"/>
      <c r="E567" s="261"/>
      <c r="F567" s="261"/>
      <c r="G567" s="261"/>
      <c r="H567" s="261"/>
      <c r="I567" s="261"/>
    </row>
    <row r="568" spans="1:9" s="181" customFormat="1" ht="18">
      <c r="A568" s="178"/>
      <c r="B568" s="220"/>
      <c r="C568" s="221"/>
      <c r="D568" s="179"/>
      <c r="E568" s="180"/>
      <c r="F568" s="180"/>
      <c r="I568" s="182"/>
    </row>
    <row r="569" spans="1:9" s="181" customFormat="1" ht="18">
      <c r="A569" s="178"/>
      <c r="B569" s="220"/>
      <c r="C569" s="221"/>
      <c r="D569" s="179"/>
      <c r="E569" s="180"/>
      <c r="F569" s="180"/>
      <c r="I569" s="182"/>
    </row>
    <row r="570" spans="1:9" s="181" customFormat="1" ht="18">
      <c r="A570" s="178"/>
      <c r="B570" s="220"/>
      <c r="C570" s="221"/>
      <c r="D570" s="179"/>
      <c r="E570" s="180"/>
      <c r="F570" s="180"/>
      <c r="I570" s="182"/>
    </row>
    <row r="571" spans="1:9" s="181" customFormat="1" ht="18" customHeight="1">
      <c r="A571" s="178" t="s">
        <v>275</v>
      </c>
      <c r="B571" s="254" t="s">
        <v>287</v>
      </c>
      <c r="C571" s="255"/>
      <c r="D571" s="255"/>
      <c r="E571" s="255"/>
      <c r="F571" s="255"/>
      <c r="G571" s="262">
        <f>F317</f>
        <v>0</v>
      </c>
      <c r="H571" s="263"/>
      <c r="I571" s="263"/>
    </row>
    <row r="572" spans="1:9" s="181" customFormat="1" ht="18">
      <c r="A572" s="178"/>
      <c r="B572" s="220"/>
      <c r="C572" s="221"/>
      <c r="D572" s="179"/>
      <c r="E572" s="180"/>
      <c r="F572" s="180"/>
      <c r="I572" s="182"/>
    </row>
    <row r="573" spans="1:9" s="181" customFormat="1" ht="18">
      <c r="A573" s="178" t="s">
        <v>283</v>
      </c>
      <c r="B573" s="264" t="s">
        <v>288</v>
      </c>
      <c r="C573" s="272"/>
      <c r="D573" s="272"/>
      <c r="E573" s="272"/>
      <c r="F573" s="180"/>
      <c r="G573" s="262">
        <f>F470</f>
        <v>0</v>
      </c>
      <c r="H573" s="263"/>
      <c r="I573" s="263"/>
    </row>
    <row r="574" spans="1:9" s="181" customFormat="1" ht="18">
      <c r="A574" s="178"/>
      <c r="B574" s="220"/>
      <c r="C574" s="221"/>
      <c r="D574" s="179"/>
      <c r="E574" s="180"/>
      <c r="F574" s="180"/>
      <c r="I574" s="182"/>
    </row>
    <row r="575" spans="1:9" s="181" customFormat="1" ht="18">
      <c r="A575" s="178" t="s">
        <v>285</v>
      </c>
      <c r="B575" s="264" t="s">
        <v>267</v>
      </c>
      <c r="C575" s="272"/>
      <c r="D575" s="272"/>
      <c r="E575" s="272"/>
      <c r="F575" s="180"/>
      <c r="G575" s="262">
        <f>I535</f>
        <v>0</v>
      </c>
      <c r="H575" s="263"/>
      <c r="I575" s="263"/>
    </row>
    <row r="576" spans="1:9" s="181" customFormat="1" ht="18">
      <c r="A576" s="178"/>
      <c r="B576" s="222"/>
      <c r="C576" s="223"/>
      <c r="D576" s="224"/>
      <c r="E576" s="225"/>
      <c r="F576" s="225"/>
      <c r="G576" s="226"/>
      <c r="H576" s="226"/>
      <c r="I576" s="227"/>
    </row>
    <row r="577" spans="1:9" s="181" customFormat="1" ht="18">
      <c r="A577" s="178"/>
      <c r="B577" s="220"/>
      <c r="C577" s="221"/>
      <c r="D577" s="179"/>
      <c r="E577" s="180"/>
      <c r="F577" s="180"/>
      <c r="I577" s="182"/>
    </row>
    <row r="578" spans="1:9" s="6" customFormat="1" ht="18">
      <c r="A578" s="1"/>
      <c r="B578" s="256" t="s">
        <v>289</v>
      </c>
      <c r="C578" s="257"/>
      <c r="D578" s="4"/>
      <c r="E578" s="5"/>
      <c r="F578" s="5"/>
      <c r="G578" s="270">
        <f>SUM(G571:I575)</f>
        <v>0</v>
      </c>
      <c r="H578" s="271"/>
      <c r="I578" s="271"/>
    </row>
    <row r="579" spans="1:9" s="181" customFormat="1" ht="18">
      <c r="A579" s="178"/>
      <c r="B579" s="220"/>
      <c r="C579" s="221"/>
      <c r="D579" s="179"/>
      <c r="E579" s="180"/>
      <c r="F579" s="180"/>
      <c r="I579" s="182"/>
    </row>
    <row r="580" spans="1:9" s="181" customFormat="1" ht="18">
      <c r="A580" s="178"/>
      <c r="B580" s="264" t="s">
        <v>290</v>
      </c>
      <c r="C580" s="265"/>
      <c r="D580" s="179"/>
      <c r="E580" s="180"/>
      <c r="F580" s="180"/>
      <c r="G580" s="262">
        <f>G578*20/100</f>
        <v>0</v>
      </c>
      <c r="H580" s="263"/>
      <c r="I580" s="263"/>
    </row>
    <row r="581" spans="1:9" s="181" customFormat="1" ht="18.75" thickBot="1">
      <c r="A581" s="178"/>
      <c r="B581" s="228"/>
      <c r="C581" s="229"/>
      <c r="D581" s="230"/>
      <c r="E581" s="231"/>
      <c r="F581" s="231"/>
      <c r="G581" s="232"/>
      <c r="H581" s="232"/>
      <c r="I581" s="233"/>
    </row>
    <row r="582" spans="1:9" s="181" customFormat="1" ht="18.75" thickTop="1">
      <c r="A582" s="178"/>
      <c r="B582" s="220"/>
      <c r="C582" s="221"/>
      <c r="D582" s="179"/>
      <c r="E582" s="180"/>
      <c r="F582" s="180"/>
      <c r="I582" s="182"/>
    </row>
    <row r="583" spans="1:9" s="237" customFormat="1" ht="20.25">
      <c r="A583" s="234"/>
      <c r="B583" s="266" t="s">
        <v>20</v>
      </c>
      <c r="C583" s="267"/>
      <c r="D583" s="235"/>
      <c r="E583" s="236"/>
      <c r="F583" s="236"/>
      <c r="G583" s="268">
        <f>G578+G580</f>
        <v>0</v>
      </c>
      <c r="H583" s="269"/>
      <c r="I583" s="269"/>
    </row>
    <row r="584" spans="1:9" s="181" customFormat="1" ht="18">
      <c r="A584" s="178"/>
      <c r="B584" s="220"/>
      <c r="C584" s="221"/>
      <c r="D584" s="179"/>
      <c r="E584" s="180"/>
      <c r="F584" s="180"/>
      <c r="I584" s="182"/>
    </row>
    <row r="585" spans="1:9" s="181" customFormat="1" ht="18">
      <c r="A585" s="178"/>
      <c r="B585" s="220"/>
      <c r="C585" s="221"/>
      <c r="D585" s="179"/>
      <c r="E585" s="180"/>
      <c r="F585" s="180"/>
      <c r="I585" s="182"/>
    </row>
    <row r="586" spans="1:9" s="181" customFormat="1" ht="18">
      <c r="A586" s="178"/>
      <c r="B586" s="220"/>
      <c r="C586" s="221"/>
      <c r="D586" s="179"/>
      <c r="E586" s="180"/>
      <c r="F586" s="180"/>
      <c r="I586" s="182"/>
    </row>
    <row r="587" spans="1:9" s="181" customFormat="1" ht="18">
      <c r="A587" s="178"/>
      <c r="B587" s="220"/>
      <c r="C587" s="221"/>
      <c r="D587" s="179"/>
      <c r="E587" s="180"/>
      <c r="F587" s="180"/>
      <c r="I587" s="182"/>
    </row>
    <row r="588" spans="1:9" s="181" customFormat="1" ht="18">
      <c r="A588" s="178"/>
      <c r="B588" s="220"/>
      <c r="C588" s="221"/>
      <c r="D588" s="179"/>
      <c r="E588" s="180"/>
      <c r="F588" s="180"/>
      <c r="I588" s="182"/>
    </row>
    <row r="589" spans="1:9" s="181" customFormat="1" ht="18">
      <c r="A589" s="178"/>
      <c r="B589" s="220"/>
      <c r="C589" s="221"/>
      <c r="D589" s="179"/>
      <c r="E589" s="180"/>
      <c r="F589" s="180"/>
      <c r="I589" s="182"/>
    </row>
    <row r="590" spans="1:9" s="181" customFormat="1" ht="18">
      <c r="A590" s="178"/>
      <c r="B590" s="220"/>
      <c r="C590" s="221"/>
      <c r="D590" s="179"/>
      <c r="E590" s="180"/>
      <c r="F590" s="180"/>
      <c r="I590" s="182"/>
    </row>
    <row r="591" spans="1:9" s="181" customFormat="1" ht="18">
      <c r="A591" s="178"/>
      <c r="B591" s="220"/>
      <c r="C591" s="221"/>
      <c r="D591" s="179"/>
      <c r="E591" s="180"/>
      <c r="F591" s="180"/>
      <c r="I591" s="182"/>
    </row>
    <row r="592" spans="1:9" s="181" customFormat="1" ht="18">
      <c r="A592" s="178"/>
      <c r="B592" s="220"/>
      <c r="C592" s="221"/>
      <c r="D592" s="179"/>
      <c r="E592" s="180"/>
      <c r="F592" s="180"/>
      <c r="I592" s="182"/>
    </row>
    <row r="593" spans="1:9" s="181" customFormat="1" ht="18">
      <c r="A593" s="178"/>
      <c r="B593" s="220"/>
      <c r="C593" s="221"/>
      <c r="D593" s="179"/>
      <c r="E593" s="180"/>
      <c r="F593" s="180"/>
      <c r="I593" s="182"/>
    </row>
    <row r="594" spans="1:9" s="181" customFormat="1" ht="18">
      <c r="A594" s="178"/>
      <c r="B594" s="220"/>
      <c r="C594" s="221"/>
      <c r="D594" s="179"/>
      <c r="E594" s="180"/>
      <c r="F594" s="180"/>
      <c r="I594" s="182"/>
    </row>
  </sheetData>
  <sheetProtection password="EBC5" sheet="1"/>
  <mergeCells count="45">
    <mergeCell ref="B580:C580"/>
    <mergeCell ref="G580:I580"/>
    <mergeCell ref="B583:C583"/>
    <mergeCell ref="G583:I583"/>
    <mergeCell ref="G578:I578"/>
    <mergeCell ref="B573:E573"/>
    <mergeCell ref="B575:E575"/>
    <mergeCell ref="B571:F571"/>
    <mergeCell ref="B578:C578"/>
    <mergeCell ref="A566:I566"/>
    <mergeCell ref="A567:I567"/>
    <mergeCell ref="G571:I571"/>
    <mergeCell ref="G573:I573"/>
    <mergeCell ref="G575:I575"/>
    <mergeCell ref="F317:H317"/>
    <mergeCell ref="F470:H470"/>
    <mergeCell ref="F467:H467"/>
    <mergeCell ref="F465:H465"/>
    <mergeCell ref="F463:H463"/>
    <mergeCell ref="F461:H461"/>
    <mergeCell ref="C512:E512"/>
    <mergeCell ref="F298:H298"/>
    <mergeCell ref="F300:H300"/>
    <mergeCell ref="F302:H302"/>
    <mergeCell ref="F304:H304"/>
    <mergeCell ref="F306:H306"/>
    <mergeCell ref="F308:H308"/>
    <mergeCell ref="F310:H310"/>
    <mergeCell ref="F312:H312"/>
    <mergeCell ref="F314:H314"/>
    <mergeCell ref="B458:D458"/>
    <mergeCell ref="C3:E3"/>
    <mergeCell ref="B294:E294"/>
    <mergeCell ref="C348:E348"/>
    <mergeCell ref="B457:E457"/>
    <mergeCell ref="B249:C249"/>
    <mergeCell ref="B6:C6"/>
    <mergeCell ref="B40:C40"/>
    <mergeCell ref="B103:C103"/>
    <mergeCell ref="B145:C145"/>
    <mergeCell ref="B171:C171"/>
    <mergeCell ref="B189:C189"/>
    <mergeCell ref="B62:C62"/>
    <mergeCell ref="B201:C201"/>
    <mergeCell ref="B295:D29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  <headerFooter>
    <oddHeader>&amp;CRekonstrukcija ceste LC 378051, odsek krožišče Colatio-Stari trg - faza 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servisi</dc:creator>
  <cp:keywords/>
  <dc:description/>
  <cp:lastModifiedBy>Sebastjan Počej</cp:lastModifiedBy>
  <cp:lastPrinted>2012-07-23T08:35:03Z</cp:lastPrinted>
  <dcterms:created xsi:type="dcterms:W3CDTF">2004-09-21T09:53:35Z</dcterms:created>
  <dcterms:modified xsi:type="dcterms:W3CDTF">2012-07-24T09:16:29Z</dcterms:modified>
  <cp:category/>
  <cp:version/>
  <cp:contentType/>
  <cp:contentStatus/>
</cp:coreProperties>
</file>